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345" activeTab="0"/>
  </bookViews>
  <sheets>
    <sheet name="พื้นที่สบเมย" sheetId="1" r:id="rId1"/>
    <sheet name="คิดเพิ่ม " sheetId="2" r:id="rId2"/>
  </sheets>
  <definedNames>
    <definedName name="_xlnm.Print_Area" localSheetId="0">'พื้นที่สบเมย'!$A$1:$O$91</definedName>
    <definedName name="_xlnm.Print_Titles" localSheetId="1">'คิดเพิ่ม '!$2:$2</definedName>
  </definedNames>
  <calcPr fullCalcOnLoad="1"/>
</workbook>
</file>

<file path=xl/comments1.xml><?xml version="1.0" encoding="utf-8"?>
<comments xmlns="http://schemas.openxmlformats.org/spreadsheetml/2006/main">
  <authors>
    <author>Boy</author>
  </authors>
  <commentList>
    <comment ref="K35" authorId="0">
      <text>
        <r>
          <rPr>
            <b/>
            <sz val="8"/>
            <rFont val="Tahoma"/>
            <family val="2"/>
          </rPr>
          <t>Boy:</t>
        </r>
        <r>
          <rPr>
            <sz val="8"/>
            <rFont val="Tahoma"/>
            <family val="2"/>
          </rPr>
          <t xml:space="preserve">
ลดจาก 2400 เป็น 1200
</t>
        </r>
      </text>
    </comment>
  </commentList>
</comments>
</file>

<file path=xl/sharedStrings.xml><?xml version="1.0" encoding="utf-8"?>
<sst xmlns="http://schemas.openxmlformats.org/spreadsheetml/2006/main" count="488" uniqueCount="191">
  <si>
    <t>อำเภอ</t>
  </si>
  <si>
    <t>BLS</t>
  </si>
  <si>
    <t>FR</t>
  </si>
  <si>
    <t>ฤดูร้อน</t>
  </si>
  <si>
    <t>ฤดูฝน</t>
  </si>
  <si>
    <t>นาที</t>
  </si>
  <si>
    <t>-</t>
  </si>
  <si>
    <t>ระดับ</t>
  </si>
  <si>
    <t>มบ-รพ</t>
  </si>
  <si>
    <t>รพ-ฐาน</t>
  </si>
  <si>
    <t>รวม กม.</t>
  </si>
  <si>
    <t>ฐาน-มบ</t>
  </si>
  <si>
    <t>ฐาน-รพ</t>
  </si>
  <si>
    <r>
      <t>ค่าตอบแทนเพิ่ม/ครั้ง</t>
    </r>
    <r>
      <rPr>
        <b/>
        <sz val="16"/>
        <color indexed="8"/>
        <rFont val="TH SarabunPSK"/>
        <family val="2"/>
      </rPr>
      <t>หน่วยในพื้นที่</t>
    </r>
  </si>
  <si>
    <t>พื้นที่</t>
  </si>
  <si>
    <r>
      <t xml:space="preserve">ค่าตอบแทนเพิ่ม*4 </t>
    </r>
    <r>
      <rPr>
        <b/>
        <sz val="16"/>
        <color indexed="8"/>
        <rFont val="TH SarabunPSK"/>
        <family val="2"/>
      </rPr>
      <t>รพ.</t>
    </r>
  </si>
  <si>
    <t>บ้านห้วยเหี๊ยะ</t>
  </si>
  <si>
    <t>ชั่วโมง</t>
  </si>
  <si>
    <t>โรงพยาบาล ถึงหมู่บ้านหลัก (ระบุตำบล)</t>
  </si>
  <si>
    <t>ระยะทาง(ต่อ 1เที่ยว)</t>
  </si>
  <si>
    <t>ระยะเวลา (ต่อ 1 เที่ยว)</t>
  </si>
  <si>
    <t xml:space="preserve">      อัตราค่าจ้างเหมารถยนต์</t>
  </si>
  <si>
    <t xml:space="preserve">           อัตราค่าจ้างเหมาเรือยนต์</t>
  </si>
  <si>
    <t>หมายเหตุ</t>
  </si>
  <si>
    <t>สถานีอนามัย/อบต</t>
  </si>
  <si>
    <t>รพ-หมู่บ้านหลัก</t>
  </si>
  <si>
    <t>(รพ. - หมู่บ้านหลัก)</t>
  </si>
  <si>
    <t>จาก หมู่บ้านถึงโรงพยาบาล</t>
  </si>
  <si>
    <t>ที่รับผิดชอบ</t>
  </si>
  <si>
    <t>(กม.)</t>
  </si>
  <si>
    <t>บาท</t>
  </si>
  <si>
    <t>สบเมย</t>
  </si>
  <si>
    <t>รพ.แม่สะเรียง - ม.1 บ้านกองก๋อย ต.กองก๋อย</t>
  </si>
  <si>
    <t xml:space="preserve">  อบต.กองก๋อย</t>
  </si>
  <si>
    <t xml:space="preserve"> -</t>
  </si>
  <si>
    <t>*ราคารถเหมาขึ้น</t>
  </si>
  <si>
    <t>รพ.แม่สะเรียง - ม.2 บ้านผาเยอ ต.กองก๋อย</t>
  </si>
  <si>
    <t>กับเจ้าของรถ</t>
  </si>
  <si>
    <t>รพ.แม่สะเรียง - ม.3 แม่แพหลวง ต.กองก๋อย</t>
  </si>
  <si>
    <t>ถ้าเป็นกลางคืน</t>
  </si>
  <si>
    <t>รพ.แม่สะเรียง - ม.4 บ้านห้วยเกี๋ยง ต.กองก๋อย</t>
  </si>
  <si>
    <t>จะแพงกว่า</t>
  </si>
  <si>
    <t>รพ.แม่สะเรียง-ม.5 บ้านแม่แพน้อย ต.กองก๋อย</t>
  </si>
  <si>
    <t>รพ.แม่สะเรียง-ม.6 บ้านห้วยวอก ต.กองก๋อย</t>
  </si>
  <si>
    <t>รพ.แม่สะเรียง-ม.7 บ้านท่าฝาย ต.กองก๋อย</t>
  </si>
  <si>
    <t>รพ.แม่สะเรียง-ม.8 บ้านทะโลง ต.กองก๋อย</t>
  </si>
  <si>
    <t>รพ.แม่สะเรียง-ม.9 บ้านกองต๊อก ต.กองก๋อย</t>
  </si>
  <si>
    <t>รพ.แม่สะเรียง - ม.1 บ้านป่าโปงต่ำ ต.ป่าโปง</t>
  </si>
  <si>
    <t xml:space="preserve">  อบต.ป่าโปง</t>
  </si>
  <si>
    <t>รพ.แม่สะเรียง - ม.2 บ้านกองแปเหนือ ต.ป่าโปง</t>
  </si>
  <si>
    <t>รพ.แม่สะเรียง - ม.3 บ้านห้วยเหี๊ยะ ต.ป่าโปง</t>
  </si>
  <si>
    <t xml:space="preserve">         เหนือ</t>
  </si>
  <si>
    <t>รพ.แม่สะเรียง - ม.4 บ้านห้วยหมู ต.ป่าโปง</t>
  </si>
  <si>
    <t>รพ.แม่สะเรียง-ม.5 บ้านแม่ต้นงิ้ว ต.ป่าโปง</t>
  </si>
  <si>
    <t>รพ.แม่สะเรียง-ม.6 บ้านแม่ลาย ต.ป่าโปง</t>
  </si>
  <si>
    <t>รพ.แม่สะเรียง-ม.7 บ้านห้วยกุ้ง ต.ป่าโปง</t>
  </si>
  <si>
    <t xml:space="preserve"> แม่สามแลบ</t>
  </si>
  <si>
    <t>ระยะทาง (ต่อ 1เที่ยว)</t>
  </si>
  <si>
    <t>*ทางรถ</t>
  </si>
  <si>
    <t>*ทางเรือ</t>
  </si>
  <si>
    <t xml:space="preserve">                                     เดินทางโดยเรือ จากแม่สามแลบไปลงห้วยแม่ตี 10 กม. ใช้เวลาประมาณ 30 นาที เหมาเรือ 800 บาท เดินต่อประมาณ 12 กิโลเมตร ใช้เวลา 3 ชั่วโมง</t>
  </si>
  <si>
    <t xml:space="preserve">                                     เดินทางโดยเรือ เหมาเรือจากแม่สามแลบไปลงปากทางบ้านปู่ทา 1000 บาท  ใช้เวลาประมาณ 1 ชั่วโมง เดินเท้าต่อประมาณ 3 กม. ใช้เวลาประมาณ 45 นาที</t>
  </si>
  <si>
    <t>รพ.สบเมย - ม.1 บ้านผาผ่า ต.แม่คะตวน</t>
  </si>
  <si>
    <t>อบต.แม่คะตวน</t>
  </si>
  <si>
    <t>รพ.สบเมย - ม.2 บ้านไหม้ ต.แม่คะตวน</t>
  </si>
  <si>
    <t>รพ.สบเมย - ม.4 บ้านแม่ออกใต้ ต.แม่คะตวน</t>
  </si>
  <si>
    <t>รพ.สบเมย - ม.5 บ้านคอนผึ้ง ต.แม่คะตวน</t>
  </si>
  <si>
    <r>
      <t xml:space="preserve">รพ.สบเมย - ม.6 บ้านแม่ออกเหนือ </t>
    </r>
    <r>
      <rPr>
        <sz val="14"/>
        <rFont val="AngsanaUPC"/>
        <family val="1"/>
      </rPr>
      <t>ต.แม่คะตวน</t>
    </r>
  </si>
  <si>
    <t>รพ.สบเมย - ม.7 บ้านแพะหลวง ต.แม่คะตวน</t>
  </si>
  <si>
    <t>รพ.สบเมย - ม.8 บ้านอุมดา ต.แม่คะตวน</t>
  </si>
  <si>
    <t>รพ.สบเมย - ม.1 บ้านเลโค๊ะ ต.สบเมย</t>
  </si>
  <si>
    <t xml:space="preserve">  อบต.สบเมย</t>
  </si>
  <si>
    <t>รถยนต์</t>
  </si>
  <si>
    <t>รพ.สบเมย - ม.3 บ้านขุนแม่คะตวน ต.สบเมย</t>
  </si>
  <si>
    <t>รพ.สบเมย - ม.4 บ้านห้วยกองมูล ต.สบเมย</t>
  </si>
  <si>
    <t>รพ.สบเมย - ม.6 บ้านซื่อมื่อ ต.สบเมย</t>
  </si>
  <si>
    <t>รพ.สบเมย - ม.7 บ้านแม่ลามา ต.สบเมย</t>
  </si>
  <si>
    <t>รพ.สบเมย - ม.8 บ้านทิยาเพอ ต.สบเมย</t>
  </si>
  <si>
    <t>รพ.สบเมย - ม.9 บ้านห้วยน้ำใส ต.สบเมย</t>
  </si>
  <si>
    <t>รพ.สบเมย - ม.10 บ้านทิชะ ต.สบเมย</t>
  </si>
  <si>
    <t>รพ.สบเมย - ม.11 บ้านทิฮือลือ ต.สบเมย</t>
  </si>
  <si>
    <t>รพ.สบเมย - ม.12 บ้านกลอโค๊ะ ต.สบเมย</t>
  </si>
  <si>
    <t>รพ.สบเมย - ม.2 บ้านห้วยม่วง ต.แม่สวด</t>
  </si>
  <si>
    <t xml:space="preserve">  อบต./สอ.แม่สวด</t>
  </si>
  <si>
    <t>รพ.สบเมย - ม.3 บ้านกองอูม ต.แม่สวด</t>
  </si>
  <si>
    <t>รพ.สบเมย - ม.4 บ้านแม่หลุย ต.แม่สวด</t>
  </si>
  <si>
    <t>รพ.สบเมย - ม.9 บ้านนาดอย ต.แม่สวด</t>
  </si>
  <si>
    <t xml:space="preserve"> - อบต.แม่สวด</t>
  </si>
  <si>
    <t>รพ.สบเมย - ม.11 บ้านแม่แพใหญ่ ต.แม่สวด</t>
  </si>
  <si>
    <t xml:space="preserve"> - สอ.อุมโล๊ะ</t>
  </si>
  <si>
    <t>เดินเท้ามาลงเรือที่บ้านนาดอย</t>
  </si>
  <si>
    <t>เดิน 5 ชม</t>
  </si>
  <si>
    <t xml:space="preserve"> - เดินเท้าจาก ม.11 บ้านแม่แพใหญ่ 5 ชั่วโมง ถึงบ้านนาดอย </t>
  </si>
  <si>
    <t xml:space="preserve"> - เหมาเรือ หรือรถจากนาดอยมาถึงบ้านแม่เงา ราคา 3,500</t>
  </si>
  <si>
    <t xml:space="preserve"> - เหมารถจากบ้านแม่เงาถึง รพ.สบเมย 500 บาท</t>
  </si>
  <si>
    <t xml:space="preserve"> - รวมค่าใช้จ่าย 4,000</t>
  </si>
  <si>
    <t>รพ.สบเมย - ม.12 บ้านคอบิคี ต.แม่สวด</t>
  </si>
  <si>
    <t>รพ.สบเมย - ม.7 บ้านแม่หาด ต.แม่สวด</t>
  </si>
  <si>
    <t>รพ.สบเมย - ม.10 บ้านสบโขง ต.แม่สวด</t>
  </si>
  <si>
    <t>รพ.สบเมย - ม.6 บ้านแม่แฮด ต.แม่สวด</t>
  </si>
  <si>
    <t>เดินเท้ามาลงเรือที่สบโขง</t>
  </si>
  <si>
    <t>เดินเท้า 2 ชั่วโมง</t>
  </si>
  <si>
    <t xml:space="preserve"> - เหมาเรือจาก บ้านสบโขงถึงบ้านแม่เงา 3800</t>
  </si>
  <si>
    <t xml:space="preserve"> - รวมค่าใช้จ่าย 4300</t>
  </si>
  <si>
    <t>รพ.สบเมย - ม.5 บ้านอุมโล๊ะ พ่อหลวงจันทร์แดง</t>
  </si>
  <si>
    <t>รพ.สบเมย-ม.10 บ้านปู่คำ ต.แม่สามแลบ</t>
  </si>
  <si>
    <t>รพ.สบเมย - ม.4 บ้านสบเมย ต.แม่สามแลบ</t>
  </si>
  <si>
    <t>รพ.สบเมย - ม.5 บ้านบุญเลอ ต.แม่สามแลบ</t>
  </si>
  <si>
    <t>รพ.สบเมย - ม.6 ปู่ทา ต.แม่สามแลบ</t>
  </si>
  <si>
    <t>รพ.สบเมย - ม.1แม่สามแลบ ต.แม่สามแลบ</t>
  </si>
  <si>
    <t>รพ.สบเมย - ม.2 แม่ตอละ ต.แม่สามแลบ</t>
  </si>
  <si>
    <t>รพ.สบเมย - ม.3 สิวาเดอร์ ต.แม่สามแลบ</t>
  </si>
  <si>
    <t>รพ.สบเมย-ม.7 เคลอะบอ ต.แม่สามแลบ</t>
  </si>
  <si>
    <t>รพ.สบเมย-ม.8 ห้วยกระต่าย ต.แม่สามแลบ</t>
  </si>
  <si>
    <t>รพ.สบเมย-ม.9 กอมูเดอร์ ต.แม่สามแลบ</t>
  </si>
  <si>
    <t>รพ.สต.กองแป</t>
  </si>
  <si>
    <t xml:space="preserve"> อบต. / รพ.สต.</t>
  </si>
  <si>
    <t>รพ.สต.บ้านสบเมย</t>
  </si>
  <si>
    <t>รพ.สต.ผาผ่า</t>
  </si>
  <si>
    <t>รพ.สต.เลโค๊ะ</t>
  </si>
  <si>
    <t>รพ.สต.ห้วยม่วง</t>
  </si>
  <si>
    <t xml:space="preserve">                                     เดินทางโดยทางเรือ ค่าเหมารถจาก รพ.สบเมย - ม.1 บ้านแม่สามแลบ 500 บาท ค่าเหมาเรือต่อจาก ม.1 บ้านแม่สามแลบ ถึงบ้านสบเมย 1200 บาท รวม ค่าใช้จ่าย 1700 บาท</t>
  </si>
  <si>
    <t>อบต.สบเมย</t>
  </si>
  <si>
    <t xml:space="preserve">บ้านอุมดา </t>
  </si>
  <si>
    <t xml:space="preserve">บ้านแม่ออกใต้ </t>
  </si>
  <si>
    <t>บ้านแม่ออกเหนือ</t>
  </si>
  <si>
    <t>บ้านเลโค๊ะ</t>
  </si>
  <si>
    <t>บ้านขุนแม่คะตวน</t>
  </si>
  <si>
    <t>บ้านห้วยกองมูล</t>
  </si>
  <si>
    <t>บ้านซื่อมื่อ</t>
  </si>
  <si>
    <t>บ้านแม่ลามาหลวง</t>
  </si>
  <si>
    <t>บ้านทิยาเพอ</t>
  </si>
  <si>
    <t>บ้านห้วยน้ำใส</t>
  </si>
  <si>
    <t>บ้านห้วยทิชะ</t>
  </si>
  <si>
    <t>บ้านทิฮือลือ</t>
  </si>
  <si>
    <t>บ้านกลอโค๊ะ</t>
  </si>
  <si>
    <t>อบต.แม่สวด</t>
  </si>
  <si>
    <t>รพ.สต.อุมโล๊ะ</t>
  </si>
  <si>
    <t>บ้านนาดอย</t>
  </si>
  <si>
    <t>บ้านแม่แพใหญ่</t>
  </si>
  <si>
    <t>บ้านกอบิคี</t>
  </si>
  <si>
    <t>บ้านแม่หาด</t>
  </si>
  <si>
    <t>บ้านสบโขง</t>
  </si>
  <si>
    <t>บ้านแม่แฮด</t>
  </si>
  <si>
    <t>บ้านอุมโล๊ะ</t>
  </si>
  <si>
    <t>อบต.แม่สามแลบ</t>
  </si>
  <si>
    <t>รพ.สต.แม่สามแลบ</t>
  </si>
  <si>
    <t>บ้านแม่สามแลบ</t>
  </si>
  <si>
    <t>บ้านแม่ตอละ</t>
  </si>
  <si>
    <t>บ้านสิวาเดอร์</t>
  </si>
  <si>
    <t>บ้านเคลอะบอ</t>
  </si>
  <si>
    <t>บ้านห้วยกระต่าย</t>
  </si>
  <si>
    <t>รพ.สต.สบเมย</t>
  </si>
  <si>
    <t>บ้านปู่คำ</t>
  </si>
  <si>
    <t>บ้านสบเมย</t>
  </si>
  <si>
    <t>บ้านบุญเลอ</t>
  </si>
  <si>
    <t>บ้านปู่ทา</t>
  </si>
  <si>
    <t>การรคำนวณค่าตอบแทนเพิ่ม คิดตามระยะทาง(กม.ที่ใช้*4 บาท/กม) อ.สบเมย จ.แม่ฮ่องสอน</t>
  </si>
  <si>
    <t>บ้านห้วยม่วง</t>
  </si>
  <si>
    <t>บ้านกองอูม</t>
  </si>
  <si>
    <t>บ้านแม่หลุย</t>
  </si>
  <si>
    <t>อบต.กองก๋อย</t>
  </si>
  <si>
    <t>รพ.สต.กองก๋อย</t>
  </si>
  <si>
    <t>ส่งรพ.แม่สะเรียง</t>
  </si>
  <si>
    <t>บ้านกองก๋อย</t>
  </si>
  <si>
    <t>บ้านผาเยอ</t>
  </si>
  <si>
    <t>บ้านแม่แพหลวง</t>
  </si>
  <si>
    <t>บ้านห้วยเกี๋ยง</t>
  </si>
  <si>
    <t>บ้านแม่แพน้อย</t>
  </si>
  <si>
    <t>บ้านห้วยวอก</t>
  </si>
  <si>
    <t>บ้านท่าฝาย</t>
  </si>
  <si>
    <t>บ้านทะโลง</t>
  </si>
  <si>
    <t>บ้านกองต๊อก</t>
  </si>
  <si>
    <t>อบต.ป่าโปง</t>
  </si>
  <si>
    <t>บ้านป่าโปงต่ำ</t>
  </si>
  <si>
    <t>บ้านกองแปเหนือ</t>
  </si>
  <si>
    <t>บ้านห้วยหมู</t>
  </si>
  <si>
    <t>บ้านต้นงิ้ว</t>
  </si>
  <si>
    <t>บ้านแม่ลาย</t>
  </si>
  <si>
    <t>บ้านห้วยกุ้ง</t>
  </si>
  <si>
    <t>รพ.สต.กองแปเหนือ</t>
  </si>
  <si>
    <t>ส่งรพ.สบเมย</t>
  </si>
  <si>
    <t>บ้านกอมูเดอร์</t>
  </si>
  <si>
    <t>เดินทางทางเรือ,รถ</t>
  </si>
  <si>
    <t xml:space="preserve">  รพ.สต.กองก๋อย</t>
  </si>
  <si>
    <t>จำนวน</t>
  </si>
  <si>
    <t>ประชากร</t>
  </si>
  <si>
    <t xml:space="preserve">อำเภอสบเมย  จังหวัดแม่ฮ่องสอน </t>
  </si>
  <si>
    <t>ข้อมูลพื้นฐาน ระยะทางจาก รพ.ที่ใกล้ที่สุดและจำนวนประชากร พื้นที่ รพ.สต. สังกัด สสอ.สบเมย</t>
  </si>
  <si>
    <t>หลังคาเรือน</t>
  </si>
  <si>
    <t xml:space="preserve"> - เดินเท้าจาก ม.6 บ้านแม่แฮด 2 ชั่วโมง(ในฤดูฝน ถไม่สามารถไปได้) ถึงบ้านสบโขง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</si>
</sst>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_-* #,##0_-;\-* #,##0_-;_-* &quot;-&quot;??_-;_-@_-"/>
  </numFmts>
  <fonts count="54">
    <font>
      <sz val="11"/>
      <color indexed="8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name val="Cordia New"/>
      <family val="2"/>
    </font>
    <font>
      <sz val="22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10"/>
      <name val="TH SarabunPSK"/>
      <family val="2"/>
    </font>
    <font>
      <sz val="16"/>
      <color indexed="14"/>
      <name val="TH SarabunPSK"/>
      <family val="2"/>
    </font>
    <font>
      <b/>
      <sz val="18"/>
      <color indexed="12"/>
      <name val="TH SarabunPSK"/>
      <family val="2"/>
    </font>
    <font>
      <b/>
      <sz val="20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0" fontId="9" fillId="0" borderId="0">
      <alignment/>
      <protection/>
    </xf>
    <xf numFmtId="0" fontId="46" fillId="22" borderId="1" applyNumberFormat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36" applyNumberFormat="1" applyFont="1" applyAlignment="1">
      <alignment horizontal="center"/>
    </xf>
    <xf numFmtId="0" fontId="10" fillId="0" borderId="0" xfId="44" applyFont="1">
      <alignment/>
      <protection/>
    </xf>
    <xf numFmtId="0" fontId="12" fillId="0" borderId="0" xfId="44" applyFont="1">
      <alignment/>
      <protection/>
    </xf>
    <xf numFmtId="0" fontId="2" fillId="0" borderId="14" xfId="44" applyFont="1" applyBorder="1">
      <alignment/>
      <protection/>
    </xf>
    <xf numFmtId="0" fontId="2" fillId="0" borderId="14" xfId="44" applyFont="1" applyBorder="1" applyAlignment="1">
      <alignment/>
      <protection/>
    </xf>
    <xf numFmtId="0" fontId="2" fillId="0" borderId="15" xfId="44" applyFont="1" applyBorder="1">
      <alignment/>
      <protection/>
    </xf>
    <xf numFmtId="0" fontId="2" fillId="0" borderId="16" xfId="44" applyFont="1" applyBorder="1">
      <alignment/>
      <protection/>
    </xf>
    <xf numFmtId="0" fontId="2" fillId="0" borderId="0" xfId="44" applyFont="1">
      <alignment/>
      <protection/>
    </xf>
    <xf numFmtId="0" fontId="13" fillId="0" borderId="17" xfId="44" applyFont="1" applyBorder="1" applyAlignment="1">
      <alignment horizontal="center"/>
      <protection/>
    </xf>
    <xf numFmtId="0" fontId="2" fillId="0" borderId="17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8" xfId="44" applyFont="1" applyBorder="1" applyAlignment="1">
      <alignment horizontal="center"/>
      <protection/>
    </xf>
    <xf numFmtId="0" fontId="2" fillId="0" borderId="13" xfId="44" applyFont="1" applyBorder="1" applyAlignment="1">
      <alignment horizontal="center"/>
      <protection/>
    </xf>
    <xf numFmtId="0" fontId="2" fillId="0" borderId="19" xfId="44" applyFont="1" applyBorder="1">
      <alignment/>
      <protection/>
    </xf>
    <xf numFmtId="0" fontId="2" fillId="0" borderId="19" xfId="44" applyFont="1" applyBorder="1" applyAlignment="1">
      <alignment vertical="center" wrapText="1"/>
      <protection/>
    </xf>
    <xf numFmtId="0" fontId="2" fillId="0" borderId="19" xfId="44" applyFont="1" applyBorder="1" applyAlignment="1">
      <alignment horizontal="center"/>
      <protection/>
    </xf>
    <xf numFmtId="1" fontId="2" fillId="0" borderId="19" xfId="44" applyNumberFormat="1" applyFont="1" applyBorder="1" applyAlignment="1">
      <alignment horizontal="center"/>
      <protection/>
    </xf>
    <xf numFmtId="1" fontId="2" fillId="0" borderId="19" xfId="44" applyNumberFormat="1" applyFont="1" applyBorder="1" applyAlignment="1" quotePrefix="1">
      <alignment horizontal="center"/>
      <protection/>
    </xf>
    <xf numFmtId="0" fontId="2" fillId="0" borderId="20" xfId="44" applyFont="1" applyBorder="1">
      <alignment/>
      <protection/>
    </xf>
    <xf numFmtId="0" fontId="13" fillId="0" borderId="0" xfId="44" applyFont="1">
      <alignment/>
      <protection/>
    </xf>
    <xf numFmtId="0" fontId="9" fillId="0" borderId="0" xfId="44">
      <alignment/>
      <protection/>
    </xf>
    <xf numFmtId="0" fontId="2" fillId="0" borderId="20" xfId="44" applyFont="1" applyBorder="1" applyAlignment="1">
      <alignment vertical="center"/>
      <protection/>
    </xf>
    <xf numFmtId="0" fontId="2" fillId="0" borderId="20" xfId="44" applyFont="1" applyBorder="1" applyAlignment="1">
      <alignment horizontal="center"/>
      <protection/>
    </xf>
    <xf numFmtId="1" fontId="2" fillId="0" borderId="20" xfId="44" applyNumberFormat="1" applyFont="1" applyBorder="1" applyAlignment="1">
      <alignment horizontal="center"/>
      <protection/>
    </xf>
    <xf numFmtId="1" fontId="2" fillId="0" borderId="20" xfId="44" applyNumberFormat="1" applyFont="1" applyBorder="1" applyAlignment="1" quotePrefix="1">
      <alignment horizontal="center"/>
      <protection/>
    </xf>
    <xf numFmtId="0" fontId="2" fillId="0" borderId="20" xfId="44" applyFont="1" applyBorder="1" applyAlignment="1">
      <alignment vertical="center" wrapText="1"/>
      <protection/>
    </xf>
    <xf numFmtId="1" fontId="2" fillId="0" borderId="20" xfId="36" applyNumberFormat="1" applyFont="1" applyBorder="1" applyAlignment="1">
      <alignment horizontal="center"/>
    </xf>
    <xf numFmtId="0" fontId="13" fillId="0" borderId="20" xfId="44" applyFont="1" applyBorder="1" applyAlignment="1">
      <alignment vertical="center" wrapText="1"/>
      <protection/>
    </xf>
    <xf numFmtId="0" fontId="13" fillId="0" borderId="20" xfId="44" applyFont="1" applyBorder="1">
      <alignment/>
      <protection/>
    </xf>
    <xf numFmtId="0" fontId="2" fillId="0" borderId="20" xfId="44" applyFont="1" applyFill="1" applyBorder="1">
      <alignment/>
      <protection/>
    </xf>
    <xf numFmtId="0" fontId="2" fillId="0" borderId="21" xfId="44" applyFont="1" applyBorder="1">
      <alignment/>
      <protection/>
    </xf>
    <xf numFmtId="0" fontId="2" fillId="0" borderId="21" xfId="44" applyFont="1" applyFill="1" applyBorder="1">
      <alignment/>
      <protection/>
    </xf>
    <xf numFmtId="0" fontId="2" fillId="0" borderId="21" xfId="44" applyFont="1" applyBorder="1" applyAlignment="1">
      <alignment vertical="center"/>
      <protection/>
    </xf>
    <xf numFmtId="0" fontId="2" fillId="0" borderId="21" xfId="44" applyFont="1" applyBorder="1" applyAlignment="1">
      <alignment horizontal="center"/>
      <protection/>
    </xf>
    <xf numFmtId="1" fontId="2" fillId="0" borderId="21" xfId="44" applyNumberFormat="1" applyFont="1" applyBorder="1" applyAlignment="1">
      <alignment horizontal="center"/>
      <protection/>
    </xf>
    <xf numFmtId="1" fontId="2" fillId="0" borderId="21" xfId="44" applyNumberFormat="1" applyFont="1" applyBorder="1" applyAlignment="1" quotePrefix="1">
      <alignment horizontal="center"/>
      <protection/>
    </xf>
    <xf numFmtId="1" fontId="2" fillId="0" borderId="21" xfId="36" applyNumberFormat="1" applyFont="1" applyBorder="1" applyAlignment="1">
      <alignment horizontal="center"/>
    </xf>
    <xf numFmtId="0" fontId="13" fillId="0" borderId="21" xfId="44" applyFont="1" applyBorder="1">
      <alignment/>
      <protection/>
    </xf>
    <xf numFmtId="0" fontId="2" fillId="0" borderId="14" xfId="44" applyFont="1" applyFill="1" applyBorder="1">
      <alignment/>
      <protection/>
    </xf>
    <xf numFmtId="0" fontId="2" fillId="0" borderId="14" xfId="44" applyFont="1" applyBorder="1" applyAlignment="1">
      <alignment vertical="center"/>
      <protection/>
    </xf>
    <xf numFmtId="0" fontId="2" fillId="0" borderId="14" xfId="44" applyFont="1" applyBorder="1" applyAlignment="1">
      <alignment horizontal="center"/>
      <protection/>
    </xf>
    <xf numFmtId="1" fontId="2" fillId="0" borderId="14" xfId="44" applyNumberFormat="1" applyFont="1" applyBorder="1" applyAlignment="1">
      <alignment horizontal="center"/>
      <protection/>
    </xf>
    <xf numFmtId="1" fontId="2" fillId="0" borderId="14" xfId="44" applyNumberFormat="1" applyFont="1" applyBorder="1" applyAlignment="1" quotePrefix="1">
      <alignment horizontal="center"/>
      <protection/>
    </xf>
    <xf numFmtId="1" fontId="2" fillId="0" borderId="14" xfId="36" applyNumberFormat="1" applyFont="1" applyBorder="1" applyAlignment="1">
      <alignment horizontal="center"/>
    </xf>
    <xf numFmtId="0" fontId="13" fillId="0" borderId="14" xfId="44" applyFont="1" applyBorder="1">
      <alignment/>
      <protection/>
    </xf>
    <xf numFmtId="3" fontId="2" fillId="0" borderId="20" xfId="36" applyNumberFormat="1" applyFont="1" applyBorder="1" applyAlignment="1">
      <alignment horizontal="center"/>
    </xf>
    <xf numFmtId="209" fontId="2" fillId="0" borderId="20" xfId="36" applyNumberFormat="1" applyFont="1" applyBorder="1" applyAlignment="1">
      <alignment horizontal="center"/>
    </xf>
    <xf numFmtId="0" fontId="2" fillId="0" borderId="22" xfId="44" applyFont="1" applyBorder="1">
      <alignment/>
      <protection/>
    </xf>
    <xf numFmtId="209" fontId="2" fillId="0" borderId="20" xfId="36" applyNumberFormat="1" applyFont="1" applyBorder="1" applyAlignment="1">
      <alignment/>
    </xf>
    <xf numFmtId="0" fontId="2" fillId="0" borderId="20" xfId="44" applyFont="1" applyBorder="1" applyAlignment="1">
      <alignment horizontal="left" vertical="center"/>
      <protection/>
    </xf>
    <xf numFmtId="0" fontId="2" fillId="0" borderId="20" xfId="44" applyFont="1" applyBorder="1" applyAlignment="1" quotePrefix="1">
      <alignment vertical="center"/>
      <protection/>
    </xf>
    <xf numFmtId="3" fontId="2" fillId="0" borderId="20" xfId="36" applyNumberFormat="1" applyFont="1" applyBorder="1" applyAlignment="1">
      <alignment/>
    </xf>
    <xf numFmtId="0" fontId="13" fillId="0" borderId="20" xfId="44" applyFont="1" applyBorder="1" applyAlignment="1">
      <alignment vertical="center"/>
      <protection/>
    </xf>
    <xf numFmtId="1" fontId="2" fillId="0" borderId="20" xfId="44" applyNumberFormat="1" applyFont="1" applyBorder="1" applyAlignment="1">
      <alignment horizontal="center" vertical="center"/>
      <protection/>
    </xf>
    <xf numFmtId="1" fontId="2" fillId="0" borderId="21" xfId="44" applyNumberFormat="1" applyFont="1" applyBorder="1" applyAlignment="1">
      <alignment horizontal="center" vertical="center"/>
      <protection/>
    </xf>
    <xf numFmtId="209" fontId="2" fillId="0" borderId="21" xfId="36" applyNumberFormat="1" applyFont="1" applyBorder="1" applyAlignment="1">
      <alignment horizontal="center"/>
    </xf>
    <xf numFmtId="0" fontId="2" fillId="0" borderId="23" xfId="44" applyFont="1" applyBorder="1">
      <alignment/>
      <protection/>
    </xf>
    <xf numFmtId="0" fontId="2" fillId="0" borderId="23" xfId="44" applyFont="1" applyBorder="1" applyAlignment="1">
      <alignment vertical="center"/>
      <protection/>
    </xf>
    <xf numFmtId="1" fontId="2" fillId="0" borderId="23" xfId="44" applyNumberFormat="1" applyFont="1" applyBorder="1" applyAlignment="1">
      <alignment horizontal="center" vertical="center"/>
      <protection/>
    </xf>
    <xf numFmtId="1" fontId="2" fillId="0" borderId="23" xfId="44" applyNumberFormat="1" applyFont="1" applyBorder="1" applyAlignment="1">
      <alignment horizontal="center"/>
      <protection/>
    </xf>
    <xf numFmtId="1" fontId="2" fillId="0" borderId="23" xfId="44" applyNumberFormat="1" applyFont="1" applyBorder="1" applyAlignment="1" quotePrefix="1">
      <alignment horizontal="center"/>
      <protection/>
    </xf>
    <xf numFmtId="1" fontId="2" fillId="0" borderId="23" xfId="36" applyNumberFormat="1" applyFont="1" applyBorder="1" applyAlignment="1">
      <alignment horizontal="center"/>
    </xf>
    <xf numFmtId="209" fontId="2" fillId="0" borderId="23" xfId="36" applyNumberFormat="1" applyFont="1" applyBorder="1" applyAlignment="1">
      <alignment horizontal="center"/>
    </xf>
    <xf numFmtId="0" fontId="13" fillId="0" borderId="23" xfId="44" applyFont="1" applyBorder="1">
      <alignment/>
      <protection/>
    </xf>
    <xf numFmtId="0" fontId="2" fillId="0" borderId="14" xfId="44" applyFont="1" applyBorder="1" applyAlignment="1">
      <alignment vertical="center" wrapText="1"/>
      <protection/>
    </xf>
    <xf numFmtId="3" fontId="2" fillId="0" borderId="14" xfId="36" applyNumberFormat="1" applyFont="1" applyBorder="1" applyAlignment="1">
      <alignment horizontal="center"/>
    </xf>
    <xf numFmtId="3" fontId="2" fillId="4" borderId="20" xfId="36" applyNumberFormat="1" applyFont="1" applyFill="1" applyBorder="1" applyAlignment="1">
      <alignment horizontal="center"/>
    </xf>
    <xf numFmtId="0" fontId="2" fillId="0" borderId="13" xfId="44" applyFont="1" applyBorder="1">
      <alignment/>
      <protection/>
    </xf>
    <xf numFmtId="0" fontId="2" fillId="0" borderId="13" xfId="44" applyFont="1" applyFill="1" applyBorder="1">
      <alignment/>
      <protection/>
    </xf>
    <xf numFmtId="0" fontId="2" fillId="0" borderId="13" xfId="44" applyFont="1" applyBorder="1" applyAlignment="1">
      <alignment vertical="center"/>
      <protection/>
    </xf>
    <xf numFmtId="209" fontId="2" fillId="0" borderId="13" xfId="36" applyNumberFormat="1" applyFont="1" applyBorder="1" applyAlignment="1">
      <alignment/>
    </xf>
    <xf numFmtId="209" fontId="2" fillId="0" borderId="13" xfId="36" applyNumberFormat="1" applyFont="1" applyBorder="1" applyAlignment="1">
      <alignment horizontal="center"/>
    </xf>
    <xf numFmtId="0" fontId="14" fillId="0" borderId="0" xfId="44" applyFont="1">
      <alignment/>
      <protection/>
    </xf>
    <xf numFmtId="0" fontId="14" fillId="0" borderId="0" xfId="44" applyFont="1" applyFill="1" applyBorder="1">
      <alignment/>
      <protection/>
    </xf>
    <xf numFmtId="0" fontId="2" fillId="0" borderId="20" xfId="44" applyFont="1" applyBorder="1" applyAlignment="1">
      <alignment horizontal="center" vertical="center"/>
      <protection/>
    </xf>
    <xf numFmtId="0" fontId="2" fillId="0" borderId="20" xfId="44" applyFont="1" applyBorder="1" applyAlignment="1">
      <alignment horizontal="center" vertical="center" wrapText="1"/>
      <protection/>
    </xf>
    <xf numFmtId="0" fontId="13" fillId="0" borderId="20" xfId="44" applyFont="1" applyBorder="1" applyAlignment="1">
      <alignment horizontal="center" vertical="center"/>
      <protection/>
    </xf>
    <xf numFmtId="0" fontId="17" fillId="0" borderId="10" xfId="0" applyFont="1" applyBorder="1" applyAlignment="1">
      <alignment/>
    </xf>
    <xf numFmtId="0" fontId="3" fillId="33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6" fillId="0" borderId="20" xfId="44" applyFont="1" applyBorder="1">
      <alignment/>
      <protection/>
    </xf>
    <xf numFmtId="0" fontId="6" fillId="0" borderId="23" xfId="44" applyFont="1" applyFill="1" applyBorder="1">
      <alignment/>
      <protection/>
    </xf>
    <xf numFmtId="0" fontId="6" fillId="0" borderId="10" xfId="44" applyFont="1" applyFill="1" applyBorder="1">
      <alignment/>
      <protection/>
    </xf>
    <xf numFmtId="0" fontId="4" fillId="0" borderId="10" xfId="44" applyFont="1" applyBorder="1" applyAlignment="1">
      <alignment horizontal="right"/>
      <protection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2" fillId="0" borderId="10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10" fillId="0" borderId="0" xfId="44" applyFont="1" applyAlignment="1">
      <alignment horizontal="center"/>
      <protection/>
    </xf>
    <xf numFmtId="0" fontId="2" fillId="0" borderId="0" xfId="44" applyFont="1" applyAlignment="1">
      <alignment horizontal="center"/>
      <protection/>
    </xf>
    <xf numFmtId="0" fontId="14" fillId="0" borderId="0" xfId="44" applyFont="1" applyAlignment="1">
      <alignment horizontal="center"/>
      <protection/>
    </xf>
    <xf numFmtId="0" fontId="13" fillId="0" borderId="10" xfId="44" applyFont="1" applyBorder="1" applyAlignment="1">
      <alignment horizontal="center"/>
      <protection/>
    </xf>
    <xf numFmtId="0" fontId="11" fillId="0" borderId="24" xfId="44" applyFont="1" applyBorder="1" applyAlignment="1">
      <alignment horizontal="center"/>
      <protection/>
    </xf>
    <xf numFmtId="0" fontId="2" fillId="0" borderId="25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2" fillId="0" borderId="25" xfId="44" applyFont="1" applyFill="1" applyBorder="1" applyAlignment="1">
      <alignment horizontal="center"/>
      <protection/>
    </xf>
    <xf numFmtId="0" fontId="2" fillId="0" borderId="0" xfId="44" applyFont="1" applyFill="1" applyBorder="1" applyAlignment="1">
      <alignment horizontal="center"/>
      <protection/>
    </xf>
    <xf numFmtId="0" fontId="20" fillId="0" borderId="0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horizontal="center"/>
      <protection/>
    </xf>
    <xf numFmtId="0" fontId="2" fillId="0" borderId="26" xfId="44" applyFont="1" applyBorder="1" applyAlignment="1">
      <alignment horizontal="center"/>
      <protection/>
    </xf>
    <xf numFmtId="0" fontId="2" fillId="0" borderId="16" xfId="44" applyFont="1" applyBorder="1" applyAlignment="1">
      <alignment horizontal="center" vertical="center"/>
      <protection/>
    </xf>
    <xf numFmtId="0" fontId="2" fillId="0" borderId="27" xfId="44" applyFont="1" applyBorder="1" applyAlignment="1">
      <alignment horizontal="center" vertical="center"/>
      <protection/>
    </xf>
    <xf numFmtId="0" fontId="2" fillId="0" borderId="28" xfId="44" applyFont="1" applyBorder="1" applyAlignment="1">
      <alignment horizontal="center" vertical="center"/>
      <protection/>
    </xf>
    <xf numFmtId="0" fontId="2" fillId="0" borderId="29" xfId="44" applyFont="1" applyBorder="1" applyAlignment="1">
      <alignment horizontal="center"/>
      <protection/>
    </xf>
    <xf numFmtId="0" fontId="2" fillId="0" borderId="24" xfId="44" applyFont="1" applyBorder="1" applyAlignment="1">
      <alignment horizontal="center"/>
      <protection/>
    </xf>
    <xf numFmtId="0" fontId="2" fillId="0" borderId="28" xfId="44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8" xfId="44" applyFont="1" applyBorder="1" applyAlignment="1">
      <alignment horizontal="center"/>
      <protection/>
    </xf>
    <xf numFmtId="0" fontId="2" fillId="0" borderId="16" xfId="44" applyFont="1" applyBorder="1" applyAlignment="1">
      <alignment horizontal="center"/>
      <protection/>
    </xf>
    <xf numFmtId="0" fontId="2" fillId="0" borderId="15" xfId="44" applyFont="1" applyBorder="1" applyAlignment="1">
      <alignment horizontal="center" vertical="center"/>
      <protection/>
    </xf>
    <xf numFmtId="0" fontId="2" fillId="0" borderId="25" xfId="44" applyFont="1" applyBorder="1" applyAlignment="1">
      <alignment horizontal="center" vertical="center"/>
      <protection/>
    </xf>
    <xf numFmtId="0" fontId="2" fillId="0" borderId="29" xfId="44" applyFont="1" applyBorder="1" applyAlignment="1">
      <alignment horizontal="center" vertical="center"/>
      <protection/>
    </xf>
    <xf numFmtId="0" fontId="13" fillId="0" borderId="14" xfId="44" applyFont="1" applyBorder="1" applyAlignment="1">
      <alignment horizontal="center"/>
      <protection/>
    </xf>
    <xf numFmtId="0" fontId="13" fillId="0" borderId="13" xfId="44" applyFont="1" applyBorder="1" applyAlignment="1">
      <alignment horizontal="center"/>
      <protection/>
    </xf>
    <xf numFmtId="0" fontId="10" fillId="0" borderId="0" xfId="44" applyFont="1" applyAlignment="1">
      <alignment horizontal="center" vertical="center"/>
      <protection/>
    </xf>
    <xf numFmtId="0" fontId="12" fillId="0" borderId="0" xfId="44" applyFont="1" applyAlignment="1">
      <alignment horizontal="center" vertical="center"/>
      <protection/>
    </xf>
    <xf numFmtId="0" fontId="13" fillId="0" borderId="10" xfId="44" applyFont="1" applyBorder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13" fillId="0" borderId="0" xfId="44" applyFont="1" applyAlignment="1">
      <alignment horizontal="center" vertical="center"/>
      <protection/>
    </xf>
    <xf numFmtId="0" fontId="14" fillId="0" borderId="0" xfId="44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ข้อมูลระยะทาง ems อ.สบเมย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Normal="75" zoomScaleSheetLayoutView="100" zoomScalePageLayoutView="0" workbookViewId="0" topLeftCell="A1">
      <pane ySplit="6" topLeftCell="A85" activePane="bottomLeft" state="frozen"/>
      <selection pane="topLeft" activeCell="A1" sqref="A1"/>
      <selection pane="bottomLeft" activeCell="J95" sqref="J95"/>
    </sheetView>
  </sheetViews>
  <sheetFormatPr defaultColWidth="9.00390625" defaultRowHeight="14.25"/>
  <cols>
    <col min="1" max="1" width="0" style="38" hidden="1" customWidth="1"/>
    <col min="2" max="2" width="39.50390625" style="38" customWidth="1"/>
    <col min="3" max="3" width="12.375" style="39" customWidth="1"/>
    <col min="4" max="4" width="13.875" style="40" customWidth="1"/>
    <col min="5" max="5" width="9.25390625" style="1" customWidth="1"/>
    <col min="6" max="6" width="7.125" style="39" customWidth="1"/>
    <col min="7" max="7" width="8.375" style="38" customWidth="1"/>
    <col min="8" max="8" width="7.375" style="38" customWidth="1"/>
    <col min="9" max="10" width="7.875" style="38" customWidth="1"/>
    <col min="11" max="11" width="6.875" style="38" hidden="1" customWidth="1"/>
    <col min="12" max="12" width="9.50390625" style="41" hidden="1" customWidth="1"/>
    <col min="13" max="13" width="15.625" style="41" hidden="1" customWidth="1"/>
    <col min="14" max="14" width="9.00390625" style="38" customWidth="1"/>
    <col min="15" max="15" width="9.00390625" style="169" customWidth="1"/>
    <col min="16" max="16384" width="9.00390625" style="1" customWidth="1"/>
  </cols>
  <sheetData>
    <row r="1" spans="1:15" s="42" customFormat="1" ht="26.25" customHeight="1">
      <c r="A1" s="145" t="s">
        <v>188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36"/>
      <c r="O1" s="163"/>
    </row>
    <row r="2" spans="1:15" s="43" customFormat="1" ht="24" customHeight="1">
      <c r="A2" s="140" t="s">
        <v>187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64"/>
    </row>
    <row r="3" spans="1:15" s="48" customFormat="1" ht="23.25">
      <c r="A3" s="146" t="s">
        <v>0</v>
      </c>
      <c r="B3" s="146" t="s">
        <v>18</v>
      </c>
      <c r="C3" s="44"/>
      <c r="D3" s="45" t="s">
        <v>19</v>
      </c>
      <c r="E3" s="147" t="s">
        <v>20</v>
      </c>
      <c r="F3" s="148"/>
      <c r="G3" s="148"/>
      <c r="H3" s="148"/>
      <c r="I3" s="46" t="s">
        <v>21</v>
      </c>
      <c r="J3" s="47"/>
      <c r="K3" s="46" t="s">
        <v>22</v>
      </c>
      <c r="L3" s="47"/>
      <c r="M3" s="149" t="s">
        <v>23</v>
      </c>
      <c r="N3" s="51" t="s">
        <v>185</v>
      </c>
      <c r="O3" s="133" t="s">
        <v>185</v>
      </c>
    </row>
    <row r="4" spans="1:15" s="48" customFormat="1" ht="23.25">
      <c r="A4" s="146"/>
      <c r="B4" s="146"/>
      <c r="C4" s="49" t="s">
        <v>24</v>
      </c>
      <c r="D4" s="50" t="s">
        <v>25</v>
      </c>
      <c r="E4" s="152" t="s">
        <v>26</v>
      </c>
      <c r="F4" s="153"/>
      <c r="G4" s="153"/>
      <c r="H4" s="153"/>
      <c r="I4" s="152" t="s">
        <v>27</v>
      </c>
      <c r="J4" s="154"/>
      <c r="K4" s="152" t="s">
        <v>27</v>
      </c>
      <c r="L4" s="154"/>
      <c r="M4" s="150"/>
      <c r="N4" s="51" t="s">
        <v>186</v>
      </c>
      <c r="O4" s="134" t="s">
        <v>189</v>
      </c>
    </row>
    <row r="5" spans="1:15" s="48" customFormat="1" ht="23.25">
      <c r="A5" s="146"/>
      <c r="B5" s="146"/>
      <c r="C5" s="50" t="s">
        <v>28</v>
      </c>
      <c r="D5" s="50" t="s">
        <v>29</v>
      </c>
      <c r="E5" s="155" t="s">
        <v>3</v>
      </c>
      <c r="F5" s="155"/>
      <c r="G5" s="155" t="s">
        <v>4</v>
      </c>
      <c r="H5" s="156"/>
      <c r="I5" s="51" t="s">
        <v>3</v>
      </c>
      <c r="J5" s="51" t="s">
        <v>4</v>
      </c>
      <c r="K5" s="51" t="s">
        <v>3</v>
      </c>
      <c r="L5" s="51" t="s">
        <v>4</v>
      </c>
      <c r="M5" s="150"/>
      <c r="N5" s="51"/>
      <c r="O5" s="135"/>
    </row>
    <row r="6" spans="1:15" s="48" customFormat="1" ht="23.25">
      <c r="A6" s="146"/>
      <c r="B6" s="146"/>
      <c r="C6" s="53"/>
      <c r="D6" s="53"/>
      <c r="E6" s="51" t="s">
        <v>17</v>
      </c>
      <c r="F6" s="51" t="s">
        <v>5</v>
      </c>
      <c r="G6" s="51" t="s">
        <v>17</v>
      </c>
      <c r="H6" s="52" t="s">
        <v>5</v>
      </c>
      <c r="I6" s="51" t="s">
        <v>30</v>
      </c>
      <c r="J6" s="51" t="s">
        <v>30</v>
      </c>
      <c r="K6" s="51" t="s">
        <v>30</v>
      </c>
      <c r="L6" s="51" t="s">
        <v>30</v>
      </c>
      <c r="M6" s="151"/>
      <c r="N6" s="51"/>
      <c r="O6" s="135"/>
    </row>
    <row r="7" spans="1:16" s="61" customFormat="1" ht="24" customHeight="1">
      <c r="A7" s="54" t="s">
        <v>31</v>
      </c>
      <c r="B7" s="54" t="s">
        <v>32</v>
      </c>
      <c r="C7" s="55" t="s">
        <v>33</v>
      </c>
      <c r="D7" s="56">
        <v>76</v>
      </c>
      <c r="E7" s="57">
        <v>1</v>
      </c>
      <c r="F7" s="58" t="s">
        <v>6</v>
      </c>
      <c r="G7" s="57">
        <v>1</v>
      </c>
      <c r="H7" s="57">
        <v>30</v>
      </c>
      <c r="I7" s="57">
        <v>550</v>
      </c>
      <c r="J7" s="57">
        <v>550</v>
      </c>
      <c r="K7" s="56" t="s">
        <v>34</v>
      </c>
      <c r="L7" s="56" t="s">
        <v>34</v>
      </c>
      <c r="M7" s="59" t="s">
        <v>35</v>
      </c>
      <c r="N7" s="139">
        <v>409</v>
      </c>
      <c r="O7" s="165">
        <v>211</v>
      </c>
      <c r="P7" s="60"/>
    </row>
    <row r="8" spans="1:16" s="61" customFormat="1" ht="24" customHeight="1">
      <c r="A8" s="59"/>
      <c r="B8" s="59" t="s">
        <v>36</v>
      </c>
      <c r="C8" s="62" t="s">
        <v>184</v>
      </c>
      <c r="D8" s="63">
        <v>93</v>
      </c>
      <c r="E8" s="64">
        <v>1</v>
      </c>
      <c r="F8" s="64">
        <v>45</v>
      </c>
      <c r="G8" s="64">
        <v>2</v>
      </c>
      <c r="H8" s="64">
        <v>30</v>
      </c>
      <c r="I8" s="64">
        <v>1000</v>
      </c>
      <c r="J8" s="64">
        <v>1500</v>
      </c>
      <c r="K8" s="63" t="s">
        <v>34</v>
      </c>
      <c r="L8" s="63" t="s">
        <v>34</v>
      </c>
      <c r="M8" s="59" t="s">
        <v>37</v>
      </c>
      <c r="N8" s="139">
        <v>839</v>
      </c>
      <c r="O8" s="165">
        <v>312</v>
      </c>
      <c r="P8" s="60"/>
    </row>
    <row r="9" spans="1:16" s="61" customFormat="1" ht="24" customHeight="1">
      <c r="A9" s="59"/>
      <c r="B9" s="59" t="s">
        <v>38</v>
      </c>
      <c r="C9" s="62"/>
      <c r="D9" s="63">
        <v>86</v>
      </c>
      <c r="E9" s="64">
        <v>1</v>
      </c>
      <c r="F9" s="64">
        <v>30</v>
      </c>
      <c r="G9" s="64">
        <v>2</v>
      </c>
      <c r="H9" s="64">
        <v>30</v>
      </c>
      <c r="I9" s="64">
        <v>800</v>
      </c>
      <c r="J9" s="64">
        <v>1200</v>
      </c>
      <c r="K9" s="63" t="s">
        <v>34</v>
      </c>
      <c r="L9" s="63" t="s">
        <v>34</v>
      </c>
      <c r="M9" s="59" t="s">
        <v>39</v>
      </c>
      <c r="N9" s="139">
        <v>990</v>
      </c>
      <c r="O9" s="165">
        <v>347</v>
      </c>
      <c r="P9" s="60"/>
    </row>
    <row r="10" spans="1:16" s="61" customFormat="1" ht="24" customHeight="1">
      <c r="A10" s="59"/>
      <c r="B10" s="59" t="s">
        <v>40</v>
      </c>
      <c r="C10" s="62"/>
      <c r="D10" s="63">
        <v>98</v>
      </c>
      <c r="E10" s="64">
        <v>2</v>
      </c>
      <c r="F10" s="65" t="s">
        <v>6</v>
      </c>
      <c r="G10" s="64">
        <v>3</v>
      </c>
      <c r="H10" s="64">
        <v>30</v>
      </c>
      <c r="I10" s="64">
        <v>1500</v>
      </c>
      <c r="J10" s="64">
        <v>2500</v>
      </c>
      <c r="K10" s="63" t="s">
        <v>34</v>
      </c>
      <c r="L10" s="63" t="s">
        <v>34</v>
      </c>
      <c r="M10" s="59" t="s">
        <v>41</v>
      </c>
      <c r="N10" s="139">
        <v>542</v>
      </c>
      <c r="O10" s="165">
        <v>265</v>
      </c>
      <c r="P10" s="60"/>
    </row>
    <row r="11" spans="1:16" s="61" customFormat="1" ht="24" customHeight="1">
      <c r="A11" s="59"/>
      <c r="B11" s="59" t="s">
        <v>42</v>
      </c>
      <c r="C11" s="62"/>
      <c r="D11" s="63">
        <v>91</v>
      </c>
      <c r="E11" s="64">
        <v>1</v>
      </c>
      <c r="F11" s="65" t="s">
        <v>6</v>
      </c>
      <c r="G11" s="64">
        <v>2</v>
      </c>
      <c r="H11" s="64">
        <v>30</v>
      </c>
      <c r="I11" s="64">
        <v>800</v>
      </c>
      <c r="J11" s="64">
        <v>1500</v>
      </c>
      <c r="K11" s="63" t="s">
        <v>34</v>
      </c>
      <c r="L11" s="63" t="s">
        <v>34</v>
      </c>
      <c r="M11" s="59"/>
      <c r="N11" s="139">
        <v>323</v>
      </c>
      <c r="O11" s="165">
        <v>144</v>
      </c>
      <c r="P11" s="60"/>
    </row>
    <row r="12" spans="1:16" s="61" customFormat="1" ht="24" customHeight="1">
      <c r="A12" s="59"/>
      <c r="B12" s="59" t="s">
        <v>43</v>
      </c>
      <c r="C12" s="62"/>
      <c r="D12" s="63">
        <v>102</v>
      </c>
      <c r="E12" s="64">
        <v>3</v>
      </c>
      <c r="F12" s="65" t="s">
        <v>6</v>
      </c>
      <c r="G12" s="64">
        <v>4</v>
      </c>
      <c r="H12" s="64">
        <v>30</v>
      </c>
      <c r="I12" s="64">
        <v>1500</v>
      </c>
      <c r="J12" s="64">
        <v>2500</v>
      </c>
      <c r="K12" s="63" t="s">
        <v>34</v>
      </c>
      <c r="L12" s="63" t="s">
        <v>34</v>
      </c>
      <c r="M12" s="59"/>
      <c r="N12" s="139">
        <v>647</v>
      </c>
      <c r="O12" s="165">
        <v>273</v>
      </c>
      <c r="P12" s="60"/>
    </row>
    <row r="13" spans="1:16" s="61" customFormat="1" ht="24" customHeight="1">
      <c r="A13" s="59"/>
      <c r="B13" s="59" t="s">
        <v>44</v>
      </c>
      <c r="C13" s="62"/>
      <c r="D13" s="63">
        <v>78</v>
      </c>
      <c r="E13" s="64">
        <v>1</v>
      </c>
      <c r="F13" s="65" t="s">
        <v>6</v>
      </c>
      <c r="G13" s="64">
        <v>1</v>
      </c>
      <c r="H13" s="64">
        <v>30</v>
      </c>
      <c r="I13" s="64">
        <v>450</v>
      </c>
      <c r="J13" s="64">
        <v>450</v>
      </c>
      <c r="K13" s="63" t="s">
        <v>34</v>
      </c>
      <c r="L13" s="63" t="s">
        <v>34</v>
      </c>
      <c r="M13" s="59"/>
      <c r="N13" s="139">
        <v>375</v>
      </c>
      <c r="O13" s="165">
        <v>165</v>
      </c>
      <c r="P13" s="60"/>
    </row>
    <row r="14" spans="1:16" s="61" customFormat="1" ht="24" customHeight="1">
      <c r="A14" s="59"/>
      <c r="B14" s="59" t="s">
        <v>45</v>
      </c>
      <c r="C14" s="62"/>
      <c r="D14" s="63">
        <v>95</v>
      </c>
      <c r="E14" s="64">
        <v>1</v>
      </c>
      <c r="F14" s="65" t="s">
        <v>6</v>
      </c>
      <c r="G14" s="64">
        <v>2</v>
      </c>
      <c r="H14" s="64">
        <v>30</v>
      </c>
      <c r="I14" s="64">
        <v>850</v>
      </c>
      <c r="J14" s="64">
        <v>1200</v>
      </c>
      <c r="K14" s="63" t="s">
        <v>34</v>
      </c>
      <c r="L14" s="63" t="s">
        <v>34</v>
      </c>
      <c r="M14" s="59"/>
      <c r="N14" s="139">
        <v>431</v>
      </c>
      <c r="O14" s="165">
        <v>144</v>
      </c>
      <c r="P14" s="60"/>
    </row>
    <row r="15" spans="1:16" s="61" customFormat="1" ht="24" customHeight="1">
      <c r="A15" s="59"/>
      <c r="B15" s="59" t="s">
        <v>46</v>
      </c>
      <c r="C15" s="62"/>
      <c r="D15" s="63">
        <v>108</v>
      </c>
      <c r="E15" s="64">
        <v>2</v>
      </c>
      <c r="F15" s="64">
        <v>30</v>
      </c>
      <c r="G15" s="64">
        <v>3</v>
      </c>
      <c r="H15" s="64">
        <v>30</v>
      </c>
      <c r="I15" s="64">
        <v>1500</v>
      </c>
      <c r="J15" s="64">
        <v>2500</v>
      </c>
      <c r="K15" s="63" t="s">
        <v>34</v>
      </c>
      <c r="L15" s="63" t="s">
        <v>34</v>
      </c>
      <c r="M15" s="59"/>
      <c r="N15" s="139">
        <v>291</v>
      </c>
      <c r="O15" s="165">
        <v>113</v>
      </c>
      <c r="P15" s="60"/>
    </row>
    <row r="16" spans="1:16" s="61" customFormat="1" ht="24" customHeight="1">
      <c r="A16" s="59"/>
      <c r="B16" s="59" t="s">
        <v>47</v>
      </c>
      <c r="C16" s="66" t="s">
        <v>48</v>
      </c>
      <c r="D16" s="63">
        <v>50</v>
      </c>
      <c r="E16" s="64">
        <v>1</v>
      </c>
      <c r="F16" s="65" t="s">
        <v>6</v>
      </c>
      <c r="G16" s="64">
        <v>1</v>
      </c>
      <c r="H16" s="65" t="s">
        <v>6</v>
      </c>
      <c r="I16" s="67">
        <v>500</v>
      </c>
      <c r="J16" s="67">
        <v>500</v>
      </c>
      <c r="K16" s="63" t="s">
        <v>34</v>
      </c>
      <c r="L16" s="63" t="s">
        <v>34</v>
      </c>
      <c r="M16" s="59"/>
      <c r="N16" s="139">
        <v>336</v>
      </c>
      <c r="O16" s="165">
        <v>98</v>
      </c>
      <c r="P16" s="60"/>
    </row>
    <row r="17" spans="1:16" s="61" customFormat="1" ht="24" customHeight="1">
      <c r="A17" s="59"/>
      <c r="B17" s="59" t="s">
        <v>49</v>
      </c>
      <c r="C17" s="62" t="s">
        <v>115</v>
      </c>
      <c r="D17" s="63">
        <v>61</v>
      </c>
      <c r="E17" s="64">
        <v>1</v>
      </c>
      <c r="F17" s="64">
        <v>20</v>
      </c>
      <c r="G17" s="64">
        <v>1</v>
      </c>
      <c r="H17" s="64">
        <v>20</v>
      </c>
      <c r="I17" s="67">
        <v>800</v>
      </c>
      <c r="J17" s="67">
        <v>1200</v>
      </c>
      <c r="K17" s="63" t="s">
        <v>34</v>
      </c>
      <c r="L17" s="63" t="s">
        <v>34</v>
      </c>
      <c r="M17" s="59"/>
      <c r="N17" s="139">
        <v>874</v>
      </c>
      <c r="O17" s="165">
        <v>275</v>
      </c>
      <c r="P17" s="60"/>
    </row>
    <row r="18" spans="1:16" s="61" customFormat="1" ht="24" customHeight="1">
      <c r="A18" s="59"/>
      <c r="B18" s="59" t="s">
        <v>50</v>
      </c>
      <c r="C18" s="62" t="s">
        <v>51</v>
      </c>
      <c r="D18" s="63">
        <v>65</v>
      </c>
      <c r="E18" s="64">
        <v>1</v>
      </c>
      <c r="F18" s="64">
        <v>30</v>
      </c>
      <c r="G18" s="64">
        <v>2</v>
      </c>
      <c r="H18" s="65" t="s">
        <v>6</v>
      </c>
      <c r="I18" s="67">
        <v>1000</v>
      </c>
      <c r="J18" s="67">
        <v>1300</v>
      </c>
      <c r="K18" s="63" t="s">
        <v>34</v>
      </c>
      <c r="L18" s="63" t="s">
        <v>34</v>
      </c>
      <c r="M18" s="59"/>
      <c r="N18" s="139">
        <v>468</v>
      </c>
      <c r="O18" s="165">
        <v>138</v>
      </c>
      <c r="P18" s="60"/>
    </row>
    <row r="19" spans="1:16" s="61" customFormat="1" ht="24" customHeight="1">
      <c r="A19" s="59"/>
      <c r="B19" s="59" t="s">
        <v>52</v>
      </c>
      <c r="C19" s="62"/>
      <c r="D19" s="63">
        <v>85</v>
      </c>
      <c r="E19" s="64">
        <v>2</v>
      </c>
      <c r="F19" s="64">
        <v>30</v>
      </c>
      <c r="G19" s="64">
        <v>3</v>
      </c>
      <c r="H19" s="64">
        <v>30</v>
      </c>
      <c r="I19" s="67">
        <v>1500</v>
      </c>
      <c r="J19" s="67">
        <v>2000</v>
      </c>
      <c r="K19" s="63" t="s">
        <v>34</v>
      </c>
      <c r="L19" s="63" t="s">
        <v>34</v>
      </c>
      <c r="M19" s="59"/>
      <c r="N19" s="139">
        <v>553</v>
      </c>
      <c r="O19" s="165">
        <v>184</v>
      </c>
      <c r="P19" s="60"/>
    </row>
    <row r="20" spans="1:16" s="61" customFormat="1" ht="24" customHeight="1">
      <c r="A20" s="59"/>
      <c r="B20" s="59" t="s">
        <v>53</v>
      </c>
      <c r="C20" s="62"/>
      <c r="D20" s="63">
        <v>70</v>
      </c>
      <c r="E20" s="64">
        <v>2</v>
      </c>
      <c r="F20" s="65" t="s">
        <v>6</v>
      </c>
      <c r="G20" s="64">
        <v>3</v>
      </c>
      <c r="H20" s="65" t="s">
        <v>6</v>
      </c>
      <c r="I20" s="67">
        <v>1200</v>
      </c>
      <c r="J20" s="67">
        <v>1500</v>
      </c>
      <c r="K20" s="63" t="s">
        <v>34</v>
      </c>
      <c r="L20" s="63" t="s">
        <v>34</v>
      </c>
      <c r="M20" s="59"/>
      <c r="N20" s="139">
        <v>426</v>
      </c>
      <c r="O20" s="165">
        <v>147</v>
      </c>
      <c r="P20" s="60"/>
    </row>
    <row r="21" spans="1:16" s="61" customFormat="1" ht="24" customHeight="1">
      <c r="A21" s="59"/>
      <c r="B21" s="59" t="s">
        <v>54</v>
      </c>
      <c r="C21" s="68"/>
      <c r="D21" s="63">
        <v>40</v>
      </c>
      <c r="E21" s="65" t="s">
        <v>6</v>
      </c>
      <c r="F21" s="64">
        <v>45</v>
      </c>
      <c r="G21" s="64">
        <v>1</v>
      </c>
      <c r="H21" s="65" t="s">
        <v>6</v>
      </c>
      <c r="I21" s="67">
        <v>300</v>
      </c>
      <c r="J21" s="67">
        <v>500</v>
      </c>
      <c r="K21" s="63" t="s">
        <v>34</v>
      </c>
      <c r="L21" s="63" t="s">
        <v>34</v>
      </c>
      <c r="M21" s="59"/>
      <c r="N21" s="139">
        <v>355</v>
      </c>
      <c r="O21" s="165">
        <v>105</v>
      </c>
      <c r="P21" s="60"/>
    </row>
    <row r="22" spans="1:16" s="61" customFormat="1" ht="24" customHeight="1">
      <c r="A22" s="59"/>
      <c r="B22" s="59" t="s">
        <v>55</v>
      </c>
      <c r="C22" s="62"/>
      <c r="D22" s="63">
        <v>45</v>
      </c>
      <c r="E22" s="65" t="s">
        <v>6</v>
      </c>
      <c r="F22" s="64">
        <v>45</v>
      </c>
      <c r="G22" s="64">
        <v>1</v>
      </c>
      <c r="H22" s="65" t="s">
        <v>6</v>
      </c>
      <c r="I22" s="67">
        <v>400</v>
      </c>
      <c r="J22" s="67">
        <v>700</v>
      </c>
      <c r="K22" s="63" t="s">
        <v>34</v>
      </c>
      <c r="L22" s="63" t="s">
        <v>34</v>
      </c>
      <c r="M22" s="69"/>
      <c r="N22" s="139">
        <v>452</v>
      </c>
      <c r="O22" s="165">
        <v>141</v>
      </c>
      <c r="P22" s="60"/>
    </row>
    <row r="23" spans="1:16" s="61" customFormat="1" ht="24" customHeight="1">
      <c r="A23" s="59"/>
      <c r="B23" s="59" t="s">
        <v>109</v>
      </c>
      <c r="C23" s="62" t="s">
        <v>116</v>
      </c>
      <c r="D23" s="63">
        <v>30</v>
      </c>
      <c r="E23" s="64">
        <v>1</v>
      </c>
      <c r="F23" s="65">
        <v>50</v>
      </c>
      <c r="G23" s="64">
        <v>2</v>
      </c>
      <c r="H23" s="64">
        <v>0</v>
      </c>
      <c r="I23" s="67">
        <v>500</v>
      </c>
      <c r="J23" s="67">
        <v>500</v>
      </c>
      <c r="K23" s="63" t="s">
        <v>34</v>
      </c>
      <c r="L23" s="63" t="s">
        <v>34</v>
      </c>
      <c r="M23" s="69"/>
      <c r="N23" s="139">
        <v>738</v>
      </c>
      <c r="O23" s="165">
        <v>542</v>
      </c>
      <c r="P23" s="60"/>
    </row>
    <row r="24" spans="1:16" s="61" customFormat="1" ht="24" customHeight="1">
      <c r="A24" s="59"/>
      <c r="B24" s="59" t="s">
        <v>110</v>
      </c>
      <c r="C24" s="62" t="s">
        <v>56</v>
      </c>
      <c r="D24" s="63">
        <v>63</v>
      </c>
      <c r="E24" s="64">
        <v>4</v>
      </c>
      <c r="F24" s="65" t="s">
        <v>6</v>
      </c>
      <c r="G24" s="64">
        <v>7</v>
      </c>
      <c r="H24" s="65" t="s">
        <v>6</v>
      </c>
      <c r="I24" s="67">
        <v>800</v>
      </c>
      <c r="J24" s="67">
        <v>1500</v>
      </c>
      <c r="K24" s="63" t="s">
        <v>34</v>
      </c>
      <c r="L24" s="63" t="s">
        <v>34</v>
      </c>
      <c r="M24" s="69"/>
      <c r="N24" s="139">
        <v>517</v>
      </c>
      <c r="O24" s="165">
        <v>150</v>
      </c>
      <c r="P24" s="60"/>
    </row>
    <row r="25" spans="1:16" s="61" customFormat="1" ht="24" customHeight="1">
      <c r="A25" s="59"/>
      <c r="B25" s="59" t="s">
        <v>111</v>
      </c>
      <c r="C25" s="62"/>
      <c r="D25" s="63">
        <v>40</v>
      </c>
      <c r="E25" s="64">
        <v>3</v>
      </c>
      <c r="F25" s="65" t="s">
        <v>6</v>
      </c>
      <c r="G25" s="64">
        <v>5</v>
      </c>
      <c r="H25" s="65" t="s">
        <v>6</v>
      </c>
      <c r="I25" s="67">
        <v>500</v>
      </c>
      <c r="J25" s="67">
        <v>1500</v>
      </c>
      <c r="K25" s="63" t="s">
        <v>34</v>
      </c>
      <c r="L25" s="63" t="s">
        <v>34</v>
      </c>
      <c r="M25" s="69"/>
      <c r="N25" s="139">
        <v>728</v>
      </c>
      <c r="O25" s="165">
        <v>199</v>
      </c>
      <c r="P25" s="60"/>
    </row>
    <row r="26" spans="1:16" s="61" customFormat="1" ht="24" customHeight="1">
      <c r="A26" s="59"/>
      <c r="B26" s="70" t="s">
        <v>112</v>
      </c>
      <c r="C26" s="62"/>
      <c r="D26" s="63">
        <v>42</v>
      </c>
      <c r="E26" s="64">
        <v>4</v>
      </c>
      <c r="F26" s="65" t="s">
        <v>6</v>
      </c>
      <c r="G26" s="64">
        <v>6</v>
      </c>
      <c r="H26" s="65" t="s">
        <v>6</v>
      </c>
      <c r="I26" s="67">
        <v>800</v>
      </c>
      <c r="J26" s="67">
        <v>1700</v>
      </c>
      <c r="K26" s="63" t="s">
        <v>34</v>
      </c>
      <c r="L26" s="63" t="s">
        <v>34</v>
      </c>
      <c r="M26" s="69"/>
      <c r="N26" s="139">
        <v>305</v>
      </c>
      <c r="O26" s="165">
        <v>78</v>
      </c>
      <c r="P26" s="60"/>
    </row>
    <row r="27" spans="1:16" s="61" customFormat="1" ht="24" customHeight="1">
      <c r="A27" s="59"/>
      <c r="B27" s="70" t="s">
        <v>113</v>
      </c>
      <c r="C27" s="62"/>
      <c r="D27" s="63">
        <v>51</v>
      </c>
      <c r="E27" s="64">
        <v>3</v>
      </c>
      <c r="F27" s="64">
        <v>30</v>
      </c>
      <c r="G27" s="64">
        <v>6</v>
      </c>
      <c r="H27" s="64">
        <v>30</v>
      </c>
      <c r="I27" s="67">
        <v>700</v>
      </c>
      <c r="J27" s="67">
        <v>1700</v>
      </c>
      <c r="K27" s="63" t="s">
        <v>34</v>
      </c>
      <c r="L27" s="63" t="s">
        <v>34</v>
      </c>
      <c r="M27" s="69"/>
      <c r="N27" s="139">
        <v>480</v>
      </c>
      <c r="O27" s="165">
        <v>131</v>
      </c>
      <c r="P27" s="60"/>
    </row>
    <row r="28" spans="1:16" s="61" customFormat="1" ht="24" customHeight="1">
      <c r="A28" s="71"/>
      <c r="B28" s="72" t="s">
        <v>114</v>
      </c>
      <c r="C28" s="73"/>
      <c r="D28" s="74">
        <v>38</v>
      </c>
      <c r="E28" s="75">
        <v>3</v>
      </c>
      <c r="F28" s="76" t="s">
        <v>6</v>
      </c>
      <c r="G28" s="75">
        <v>5</v>
      </c>
      <c r="H28" s="75">
        <v>30</v>
      </c>
      <c r="I28" s="77">
        <v>600</v>
      </c>
      <c r="J28" s="77">
        <v>1500</v>
      </c>
      <c r="K28" s="74" t="s">
        <v>34</v>
      </c>
      <c r="L28" s="74" t="s">
        <v>34</v>
      </c>
      <c r="M28" s="78"/>
      <c r="N28" s="161">
        <v>539</v>
      </c>
      <c r="O28" s="165">
        <v>127</v>
      </c>
      <c r="P28" s="60"/>
    </row>
    <row r="29" spans="1:15" s="48" customFormat="1" ht="23.25">
      <c r="A29" s="146" t="s">
        <v>0</v>
      </c>
      <c r="B29" s="146" t="s">
        <v>18</v>
      </c>
      <c r="C29" s="44"/>
      <c r="D29" s="45" t="s">
        <v>57</v>
      </c>
      <c r="E29" s="147" t="s">
        <v>20</v>
      </c>
      <c r="F29" s="148"/>
      <c r="G29" s="148"/>
      <c r="H29" s="157"/>
      <c r="I29" s="46" t="s">
        <v>21</v>
      </c>
      <c r="J29" s="47"/>
      <c r="K29" s="46" t="s">
        <v>22</v>
      </c>
      <c r="L29" s="47"/>
      <c r="M29" s="158" t="s">
        <v>23</v>
      </c>
      <c r="N29" s="81" t="s">
        <v>185</v>
      </c>
      <c r="O29" s="133" t="s">
        <v>185</v>
      </c>
    </row>
    <row r="30" spans="1:15" s="48" customFormat="1" ht="23.25">
      <c r="A30" s="146"/>
      <c r="B30" s="146"/>
      <c r="C30" s="49" t="s">
        <v>24</v>
      </c>
      <c r="D30" s="50" t="s">
        <v>25</v>
      </c>
      <c r="E30" s="152" t="s">
        <v>26</v>
      </c>
      <c r="F30" s="153"/>
      <c r="G30" s="153"/>
      <c r="H30" s="154"/>
      <c r="I30" s="152" t="s">
        <v>27</v>
      </c>
      <c r="J30" s="154"/>
      <c r="K30" s="152" t="s">
        <v>27</v>
      </c>
      <c r="L30" s="154"/>
      <c r="M30" s="159"/>
      <c r="N30" s="50" t="s">
        <v>186</v>
      </c>
      <c r="O30" s="134" t="s">
        <v>189</v>
      </c>
    </row>
    <row r="31" spans="1:15" s="48" customFormat="1" ht="23.25">
      <c r="A31" s="146"/>
      <c r="B31" s="146"/>
      <c r="C31" s="50" t="s">
        <v>28</v>
      </c>
      <c r="D31" s="50" t="s">
        <v>29</v>
      </c>
      <c r="E31" s="155" t="s">
        <v>3</v>
      </c>
      <c r="F31" s="155"/>
      <c r="G31" s="155" t="s">
        <v>4</v>
      </c>
      <c r="H31" s="155"/>
      <c r="I31" s="51" t="s">
        <v>3</v>
      </c>
      <c r="J31" s="51" t="s">
        <v>4</v>
      </c>
      <c r="K31" s="51" t="s">
        <v>3</v>
      </c>
      <c r="L31" s="51" t="s">
        <v>4</v>
      </c>
      <c r="M31" s="159"/>
      <c r="N31" s="50"/>
      <c r="O31" s="134"/>
    </row>
    <row r="32" spans="1:15" s="48" customFormat="1" ht="23.25">
      <c r="A32" s="146"/>
      <c r="B32" s="146"/>
      <c r="C32" s="53"/>
      <c r="D32" s="53"/>
      <c r="E32" s="51" t="s">
        <v>17</v>
      </c>
      <c r="F32" s="51" t="s">
        <v>5</v>
      </c>
      <c r="G32" s="51" t="s">
        <v>17</v>
      </c>
      <c r="H32" s="51" t="s">
        <v>5</v>
      </c>
      <c r="I32" s="51" t="s">
        <v>30</v>
      </c>
      <c r="J32" s="51" t="s">
        <v>30</v>
      </c>
      <c r="K32" s="51" t="s">
        <v>30</v>
      </c>
      <c r="L32" s="51" t="s">
        <v>30</v>
      </c>
      <c r="M32" s="160"/>
      <c r="N32" s="53"/>
      <c r="O32" s="135"/>
    </row>
    <row r="33" spans="1:16" s="61" customFormat="1" ht="24" customHeight="1">
      <c r="A33" s="44" t="s">
        <v>31</v>
      </c>
      <c r="B33" s="79" t="s">
        <v>105</v>
      </c>
      <c r="C33" s="80"/>
      <c r="D33" s="81">
        <v>48</v>
      </c>
      <c r="E33" s="82">
        <v>4</v>
      </c>
      <c r="F33" s="83" t="s">
        <v>6</v>
      </c>
      <c r="G33" s="82">
        <v>6</v>
      </c>
      <c r="H33" s="82">
        <v>30</v>
      </c>
      <c r="I33" s="84">
        <v>800</v>
      </c>
      <c r="J33" s="84">
        <v>1800</v>
      </c>
      <c r="K33" s="81" t="s">
        <v>34</v>
      </c>
      <c r="L33" s="81" t="s">
        <v>34</v>
      </c>
      <c r="M33" s="85"/>
      <c r="N33" s="162">
        <v>351</v>
      </c>
      <c r="O33" s="165">
        <v>93</v>
      </c>
      <c r="P33" s="60"/>
    </row>
    <row r="34" spans="1:15" s="48" customFormat="1" ht="27.75" customHeight="1">
      <c r="A34" s="59"/>
      <c r="B34" s="59" t="s">
        <v>106</v>
      </c>
      <c r="C34" s="62" t="s">
        <v>117</v>
      </c>
      <c r="D34" s="63">
        <v>70</v>
      </c>
      <c r="E34" s="63">
        <v>5</v>
      </c>
      <c r="F34" s="65" t="s">
        <v>6</v>
      </c>
      <c r="G34" s="63">
        <v>8</v>
      </c>
      <c r="H34" s="65" t="s">
        <v>6</v>
      </c>
      <c r="I34" s="86">
        <v>3400</v>
      </c>
      <c r="J34" s="86">
        <f>700+2500+1500</f>
        <v>4700</v>
      </c>
      <c r="K34" s="87"/>
      <c r="L34" s="87"/>
      <c r="M34" s="66" t="s">
        <v>58</v>
      </c>
      <c r="N34" s="51">
        <v>653</v>
      </c>
      <c r="O34" s="132">
        <v>348</v>
      </c>
    </row>
    <row r="35" spans="1:15" s="48" customFormat="1" ht="27.75" customHeight="1">
      <c r="A35" s="59"/>
      <c r="B35" s="59"/>
      <c r="C35" s="62" t="s">
        <v>117</v>
      </c>
      <c r="D35" s="63">
        <v>55</v>
      </c>
      <c r="E35" s="63">
        <v>3</v>
      </c>
      <c r="F35" s="63">
        <v>30</v>
      </c>
      <c r="G35" s="63">
        <v>3</v>
      </c>
      <c r="H35" s="63">
        <v>30</v>
      </c>
      <c r="I35" s="86">
        <v>500</v>
      </c>
      <c r="J35" s="86">
        <v>500</v>
      </c>
      <c r="K35" s="86">
        <v>1200</v>
      </c>
      <c r="L35" s="86">
        <v>1200</v>
      </c>
      <c r="M35" s="66" t="s">
        <v>59</v>
      </c>
      <c r="N35" s="51"/>
      <c r="O35" s="132"/>
    </row>
    <row r="36" spans="1:15" s="48" customFormat="1" ht="27.75" customHeight="1">
      <c r="A36" s="141" t="s">
        <v>121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66"/>
    </row>
    <row r="37" spans="1:15" s="48" customFormat="1" ht="27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1"/>
      <c r="O37" s="132"/>
    </row>
    <row r="38" spans="1:15" s="48" customFormat="1" ht="23.25">
      <c r="A38" s="59"/>
      <c r="B38" s="59" t="s">
        <v>107</v>
      </c>
      <c r="C38" s="62" t="s">
        <v>117</v>
      </c>
      <c r="D38" s="63">
        <v>55</v>
      </c>
      <c r="E38" s="63">
        <v>3</v>
      </c>
      <c r="F38" s="63">
        <v>50</v>
      </c>
      <c r="G38" s="63">
        <v>5</v>
      </c>
      <c r="H38" s="65" t="s">
        <v>6</v>
      </c>
      <c r="I38" s="86">
        <f>400+2000</f>
        <v>2400</v>
      </c>
      <c r="J38" s="86">
        <f>2500+700</f>
        <v>3200</v>
      </c>
      <c r="K38" s="86">
        <v>800</v>
      </c>
      <c r="L38" s="86">
        <v>800</v>
      </c>
      <c r="M38" s="62" t="s">
        <v>58</v>
      </c>
      <c r="N38" s="51">
        <v>1080</v>
      </c>
      <c r="O38" s="132">
        <v>278</v>
      </c>
    </row>
    <row r="39" spans="1:15" s="48" customFormat="1" ht="23.25">
      <c r="A39" s="59"/>
      <c r="B39" s="59" t="s">
        <v>60</v>
      </c>
      <c r="C39" s="59"/>
      <c r="D39" s="88"/>
      <c r="E39" s="59"/>
      <c r="F39" s="59"/>
      <c r="G39" s="59"/>
      <c r="H39" s="59"/>
      <c r="I39" s="89"/>
      <c r="J39" s="89"/>
      <c r="K39" s="87"/>
      <c r="L39" s="87"/>
      <c r="M39" s="59"/>
      <c r="N39" s="137"/>
      <c r="O39" s="166"/>
    </row>
    <row r="40" spans="1:15" s="48" customFormat="1" ht="23.25">
      <c r="A40" s="59"/>
      <c r="B40" s="59"/>
      <c r="C40" s="88"/>
      <c r="D40" s="59"/>
      <c r="E40" s="59"/>
      <c r="F40" s="59"/>
      <c r="G40" s="59"/>
      <c r="H40" s="59"/>
      <c r="I40" s="89"/>
      <c r="J40" s="89"/>
      <c r="K40" s="87"/>
      <c r="L40" s="87"/>
      <c r="M40" s="59"/>
      <c r="N40" s="51"/>
      <c r="O40" s="132"/>
    </row>
    <row r="41" spans="1:15" s="48" customFormat="1" ht="23.25">
      <c r="A41" s="59"/>
      <c r="B41" s="59" t="s">
        <v>108</v>
      </c>
      <c r="C41" s="62" t="s">
        <v>117</v>
      </c>
      <c r="D41" s="63">
        <v>67</v>
      </c>
      <c r="E41" s="63">
        <v>4</v>
      </c>
      <c r="F41" s="65" t="s">
        <v>6</v>
      </c>
      <c r="G41" s="63">
        <v>6</v>
      </c>
      <c r="H41" s="65" t="s">
        <v>6</v>
      </c>
      <c r="I41" s="86">
        <f>400+2500</f>
        <v>2900</v>
      </c>
      <c r="J41" s="86">
        <f>700+3000</f>
        <v>3700</v>
      </c>
      <c r="K41" s="86">
        <f>400+1500</f>
        <v>1900</v>
      </c>
      <c r="L41" s="86">
        <f>700+1500</f>
        <v>2200</v>
      </c>
      <c r="M41" s="90" t="s">
        <v>58</v>
      </c>
      <c r="N41" s="51">
        <v>649</v>
      </c>
      <c r="O41" s="132">
        <v>209</v>
      </c>
    </row>
    <row r="42" spans="1:15" s="48" customFormat="1" ht="23.25">
      <c r="A42" s="59"/>
      <c r="B42" s="70"/>
      <c r="C42" s="91"/>
      <c r="D42" s="59"/>
      <c r="E42" s="59"/>
      <c r="F42" s="59"/>
      <c r="G42" s="59"/>
      <c r="H42" s="59"/>
      <c r="I42" s="92"/>
      <c r="J42" s="92"/>
      <c r="K42" s="86">
        <v>1000</v>
      </c>
      <c r="L42" s="86">
        <v>1000</v>
      </c>
      <c r="M42" s="62" t="s">
        <v>59</v>
      </c>
      <c r="N42" s="51"/>
      <c r="O42" s="132"/>
    </row>
    <row r="43" spans="1:16" s="61" customFormat="1" ht="24" customHeight="1">
      <c r="A43" s="143" t="s">
        <v>61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67"/>
      <c r="P43" s="60"/>
    </row>
    <row r="44" spans="1:16" s="61" customFormat="1" ht="24" customHeight="1">
      <c r="A44" s="59"/>
      <c r="B44" s="59"/>
      <c r="C44" s="93"/>
      <c r="D44" s="94"/>
      <c r="E44" s="65"/>
      <c r="F44" s="64"/>
      <c r="G44" s="64"/>
      <c r="H44" s="64"/>
      <c r="I44" s="67"/>
      <c r="J44" s="67"/>
      <c r="K44" s="87"/>
      <c r="L44" s="87"/>
      <c r="M44" s="69"/>
      <c r="N44" s="139"/>
      <c r="O44" s="165"/>
      <c r="P44" s="60"/>
    </row>
    <row r="45" spans="1:16" s="61" customFormat="1" ht="24" customHeight="1">
      <c r="A45" s="59"/>
      <c r="B45" s="59" t="s">
        <v>62</v>
      </c>
      <c r="C45" s="62" t="s">
        <v>63</v>
      </c>
      <c r="D45" s="63">
        <v>14</v>
      </c>
      <c r="E45" s="65" t="s">
        <v>6</v>
      </c>
      <c r="F45" s="64">
        <v>20</v>
      </c>
      <c r="G45" s="65" t="s">
        <v>6</v>
      </c>
      <c r="H45" s="64">
        <v>20</v>
      </c>
      <c r="I45" s="67">
        <v>200</v>
      </c>
      <c r="J45" s="67">
        <v>200</v>
      </c>
      <c r="K45" s="87" t="s">
        <v>34</v>
      </c>
      <c r="L45" s="87" t="s">
        <v>34</v>
      </c>
      <c r="M45" s="59" t="s">
        <v>35</v>
      </c>
      <c r="N45" s="139">
        <v>1252</v>
      </c>
      <c r="O45" s="165">
        <v>484</v>
      </c>
      <c r="P45" s="60"/>
    </row>
    <row r="46" spans="1:16" s="61" customFormat="1" ht="24" customHeight="1">
      <c r="A46" s="59"/>
      <c r="B46" s="59" t="s">
        <v>64</v>
      </c>
      <c r="C46" s="62" t="s">
        <v>118</v>
      </c>
      <c r="D46" s="63">
        <v>12</v>
      </c>
      <c r="E46" s="65" t="s">
        <v>6</v>
      </c>
      <c r="F46" s="64">
        <v>15</v>
      </c>
      <c r="G46" s="65" t="s">
        <v>6</v>
      </c>
      <c r="H46" s="64">
        <v>15</v>
      </c>
      <c r="I46" s="67">
        <v>200</v>
      </c>
      <c r="J46" s="67">
        <v>200</v>
      </c>
      <c r="K46" s="87" t="s">
        <v>34</v>
      </c>
      <c r="L46" s="87" t="s">
        <v>34</v>
      </c>
      <c r="M46" s="59" t="s">
        <v>37</v>
      </c>
      <c r="N46" s="139">
        <v>283</v>
      </c>
      <c r="O46" s="165">
        <v>146</v>
      </c>
      <c r="P46" s="60"/>
    </row>
    <row r="47" spans="1:16" s="61" customFormat="1" ht="24" customHeight="1">
      <c r="A47" s="59"/>
      <c r="B47" s="59" t="s">
        <v>65</v>
      </c>
      <c r="C47" s="62"/>
      <c r="D47" s="63">
        <v>40</v>
      </c>
      <c r="E47" s="64">
        <v>2</v>
      </c>
      <c r="F47" s="65" t="s">
        <v>6</v>
      </c>
      <c r="G47" s="64">
        <v>3</v>
      </c>
      <c r="H47" s="65" t="s">
        <v>6</v>
      </c>
      <c r="I47" s="67">
        <v>800</v>
      </c>
      <c r="J47" s="67">
        <v>1000</v>
      </c>
      <c r="K47" s="87" t="s">
        <v>34</v>
      </c>
      <c r="L47" s="87" t="s">
        <v>34</v>
      </c>
      <c r="M47" s="59" t="s">
        <v>39</v>
      </c>
      <c r="N47" s="139">
        <v>439</v>
      </c>
      <c r="O47" s="165">
        <v>102</v>
      </c>
      <c r="P47" s="60"/>
    </row>
    <row r="48" spans="1:16" s="61" customFormat="1" ht="24" customHeight="1">
      <c r="A48" s="59"/>
      <c r="B48" s="70" t="s">
        <v>66</v>
      </c>
      <c r="C48" s="62"/>
      <c r="D48" s="63">
        <v>16</v>
      </c>
      <c r="E48" s="65" t="s">
        <v>6</v>
      </c>
      <c r="F48" s="64">
        <v>25</v>
      </c>
      <c r="G48" s="65" t="s">
        <v>6</v>
      </c>
      <c r="H48" s="64">
        <v>25</v>
      </c>
      <c r="I48" s="67">
        <v>200</v>
      </c>
      <c r="J48" s="67">
        <v>200</v>
      </c>
      <c r="K48" s="87" t="s">
        <v>34</v>
      </c>
      <c r="L48" s="87" t="s">
        <v>34</v>
      </c>
      <c r="M48" s="59" t="s">
        <v>41</v>
      </c>
      <c r="N48" s="139">
        <v>1040</v>
      </c>
      <c r="O48" s="165">
        <v>377</v>
      </c>
      <c r="P48" s="60"/>
    </row>
    <row r="49" spans="1:16" s="61" customFormat="1" ht="24" customHeight="1">
      <c r="A49" s="59"/>
      <c r="B49" s="70" t="s">
        <v>67</v>
      </c>
      <c r="C49" s="62"/>
      <c r="D49" s="63">
        <v>30</v>
      </c>
      <c r="E49" s="64">
        <v>1</v>
      </c>
      <c r="F49" s="64">
        <v>30</v>
      </c>
      <c r="G49" s="64">
        <v>2</v>
      </c>
      <c r="H49" s="64">
        <v>30</v>
      </c>
      <c r="I49" s="67">
        <v>600</v>
      </c>
      <c r="J49" s="67">
        <v>750</v>
      </c>
      <c r="K49" s="87" t="s">
        <v>34</v>
      </c>
      <c r="L49" s="87" t="s">
        <v>34</v>
      </c>
      <c r="M49" s="69"/>
      <c r="N49" s="139">
        <v>623</v>
      </c>
      <c r="O49" s="165">
        <v>171</v>
      </c>
      <c r="P49" s="60"/>
    </row>
    <row r="50" spans="1:16" s="61" customFormat="1" ht="24" customHeight="1">
      <c r="A50" s="59"/>
      <c r="B50" s="70" t="s">
        <v>68</v>
      </c>
      <c r="C50" s="62"/>
      <c r="D50" s="63">
        <v>15</v>
      </c>
      <c r="E50" s="65" t="s">
        <v>6</v>
      </c>
      <c r="F50" s="64">
        <v>25</v>
      </c>
      <c r="G50" s="65" t="s">
        <v>6</v>
      </c>
      <c r="H50" s="64">
        <v>25</v>
      </c>
      <c r="I50" s="67">
        <v>200</v>
      </c>
      <c r="J50" s="67">
        <v>200</v>
      </c>
      <c r="K50" s="87" t="s">
        <v>34</v>
      </c>
      <c r="L50" s="87" t="s">
        <v>34</v>
      </c>
      <c r="M50" s="69"/>
      <c r="N50" s="139">
        <v>335</v>
      </c>
      <c r="O50" s="165">
        <v>130</v>
      </c>
      <c r="P50" s="60"/>
    </row>
    <row r="51" spans="1:16" s="61" customFormat="1" ht="24" customHeight="1">
      <c r="A51" s="59"/>
      <c r="B51" s="70" t="s">
        <v>69</v>
      </c>
      <c r="C51" s="62"/>
      <c r="D51" s="63">
        <v>28</v>
      </c>
      <c r="E51" s="64">
        <v>1</v>
      </c>
      <c r="F51" s="65" t="s">
        <v>6</v>
      </c>
      <c r="G51" s="64">
        <v>2</v>
      </c>
      <c r="H51" s="64">
        <v>30</v>
      </c>
      <c r="I51" s="67">
        <v>500</v>
      </c>
      <c r="J51" s="67">
        <v>500</v>
      </c>
      <c r="K51" s="87" t="s">
        <v>34</v>
      </c>
      <c r="L51" s="87" t="s">
        <v>34</v>
      </c>
      <c r="M51" s="69"/>
      <c r="N51" s="139">
        <v>805</v>
      </c>
      <c r="O51" s="165">
        <v>228</v>
      </c>
      <c r="P51" s="60"/>
    </row>
    <row r="52" spans="1:16" s="61" customFormat="1" ht="23.25">
      <c r="A52" s="59"/>
      <c r="B52" s="59"/>
      <c r="C52" s="62"/>
      <c r="D52" s="94"/>
      <c r="E52" s="64"/>
      <c r="F52" s="65"/>
      <c r="G52" s="64"/>
      <c r="H52" s="64"/>
      <c r="I52" s="67"/>
      <c r="J52" s="67"/>
      <c r="K52" s="87"/>
      <c r="L52" s="87"/>
      <c r="M52" s="69"/>
      <c r="N52" s="139"/>
      <c r="O52" s="165"/>
      <c r="P52" s="60"/>
    </row>
    <row r="53" spans="1:16" s="61" customFormat="1" ht="23.25">
      <c r="A53" s="71"/>
      <c r="B53" s="71"/>
      <c r="C53" s="73"/>
      <c r="D53" s="95"/>
      <c r="E53" s="75"/>
      <c r="F53" s="76"/>
      <c r="G53" s="75"/>
      <c r="H53" s="75"/>
      <c r="I53" s="77"/>
      <c r="J53" s="77"/>
      <c r="K53" s="96"/>
      <c r="L53" s="96"/>
      <c r="M53" s="78"/>
      <c r="N53" s="161"/>
      <c r="O53" s="167"/>
      <c r="P53" s="60"/>
    </row>
    <row r="54" spans="1:15" s="48" customFormat="1" ht="23.25">
      <c r="A54" s="146" t="s">
        <v>0</v>
      </c>
      <c r="B54" s="146" t="s">
        <v>18</v>
      </c>
      <c r="C54" s="44"/>
      <c r="D54" s="45" t="s">
        <v>57</v>
      </c>
      <c r="E54" s="147" t="s">
        <v>20</v>
      </c>
      <c r="F54" s="148"/>
      <c r="G54" s="148"/>
      <c r="H54" s="157"/>
      <c r="I54" s="46" t="s">
        <v>21</v>
      </c>
      <c r="J54" s="47"/>
      <c r="K54" s="46" t="s">
        <v>22</v>
      </c>
      <c r="L54" s="47"/>
      <c r="M54" s="158" t="s">
        <v>23</v>
      </c>
      <c r="N54" s="81" t="s">
        <v>185</v>
      </c>
      <c r="O54" s="133" t="s">
        <v>185</v>
      </c>
    </row>
    <row r="55" spans="1:15" s="48" customFormat="1" ht="23.25">
      <c r="A55" s="146"/>
      <c r="B55" s="146"/>
      <c r="C55" s="49" t="s">
        <v>24</v>
      </c>
      <c r="D55" s="50" t="s">
        <v>25</v>
      </c>
      <c r="E55" s="152" t="s">
        <v>26</v>
      </c>
      <c r="F55" s="153"/>
      <c r="G55" s="153"/>
      <c r="H55" s="154"/>
      <c r="I55" s="152" t="s">
        <v>27</v>
      </c>
      <c r="J55" s="154"/>
      <c r="K55" s="152" t="s">
        <v>27</v>
      </c>
      <c r="L55" s="154"/>
      <c r="M55" s="159"/>
      <c r="N55" s="50" t="s">
        <v>186</v>
      </c>
      <c r="O55" s="134" t="s">
        <v>189</v>
      </c>
    </row>
    <row r="56" spans="1:15" s="48" customFormat="1" ht="23.25">
      <c r="A56" s="146"/>
      <c r="B56" s="146"/>
      <c r="C56" s="50" t="s">
        <v>28</v>
      </c>
      <c r="D56" s="50" t="s">
        <v>29</v>
      </c>
      <c r="E56" s="155" t="s">
        <v>3</v>
      </c>
      <c r="F56" s="155"/>
      <c r="G56" s="155" t="s">
        <v>4</v>
      </c>
      <c r="H56" s="155"/>
      <c r="I56" s="51" t="s">
        <v>3</v>
      </c>
      <c r="J56" s="51" t="s">
        <v>4</v>
      </c>
      <c r="K56" s="51" t="s">
        <v>3</v>
      </c>
      <c r="L56" s="51" t="s">
        <v>4</v>
      </c>
      <c r="M56" s="159"/>
      <c r="N56" s="50"/>
      <c r="O56" s="134"/>
    </row>
    <row r="57" spans="1:15" s="48" customFormat="1" ht="23.25">
      <c r="A57" s="146"/>
      <c r="B57" s="146"/>
      <c r="C57" s="53"/>
      <c r="D57" s="53"/>
      <c r="E57" s="51" t="s">
        <v>17</v>
      </c>
      <c r="F57" s="51" t="s">
        <v>5</v>
      </c>
      <c r="G57" s="51" t="s">
        <v>17</v>
      </c>
      <c r="H57" s="51" t="s">
        <v>5</v>
      </c>
      <c r="I57" s="51" t="s">
        <v>30</v>
      </c>
      <c r="J57" s="51" t="s">
        <v>30</v>
      </c>
      <c r="K57" s="51" t="s">
        <v>30</v>
      </c>
      <c r="L57" s="51" t="s">
        <v>30</v>
      </c>
      <c r="M57" s="160"/>
      <c r="N57" s="53"/>
      <c r="O57" s="135"/>
    </row>
    <row r="58" spans="1:16" s="61" customFormat="1" ht="24" customHeight="1">
      <c r="A58" s="54" t="s">
        <v>31</v>
      </c>
      <c r="B58" s="59" t="s">
        <v>70</v>
      </c>
      <c r="C58" s="116" t="s">
        <v>71</v>
      </c>
      <c r="D58" s="63">
        <v>32</v>
      </c>
      <c r="E58" s="64">
        <v>1</v>
      </c>
      <c r="F58" s="64">
        <v>30</v>
      </c>
      <c r="G58" s="64">
        <v>3</v>
      </c>
      <c r="H58" s="65" t="s">
        <v>6</v>
      </c>
      <c r="I58" s="67">
        <v>1500</v>
      </c>
      <c r="J58" s="67">
        <v>2500</v>
      </c>
      <c r="K58" s="87" t="s">
        <v>34</v>
      </c>
      <c r="L58" s="87" t="s">
        <v>34</v>
      </c>
      <c r="M58" s="69" t="s">
        <v>72</v>
      </c>
      <c r="N58" s="162">
        <v>424</v>
      </c>
      <c r="O58" s="165">
        <v>109</v>
      </c>
      <c r="P58" s="60"/>
    </row>
    <row r="59" spans="1:16" s="61" customFormat="1" ht="24" customHeight="1">
      <c r="A59" s="59"/>
      <c r="B59" s="59" t="s">
        <v>73</v>
      </c>
      <c r="C59" s="115" t="s">
        <v>119</v>
      </c>
      <c r="D59" s="63">
        <v>17</v>
      </c>
      <c r="E59" s="64">
        <v>1</v>
      </c>
      <c r="F59" s="65" t="s">
        <v>6</v>
      </c>
      <c r="G59" s="64">
        <v>1</v>
      </c>
      <c r="H59" s="64">
        <v>30</v>
      </c>
      <c r="I59" s="67">
        <v>800</v>
      </c>
      <c r="J59" s="67">
        <v>1500</v>
      </c>
      <c r="K59" s="87" t="s">
        <v>34</v>
      </c>
      <c r="L59" s="87" t="s">
        <v>34</v>
      </c>
      <c r="M59" s="69"/>
      <c r="N59" s="139">
        <v>467</v>
      </c>
      <c r="O59" s="165">
        <v>134</v>
      </c>
      <c r="P59" s="60"/>
    </row>
    <row r="60" spans="1:16" s="61" customFormat="1" ht="24" customHeight="1">
      <c r="A60" s="59"/>
      <c r="B60" s="70" t="s">
        <v>74</v>
      </c>
      <c r="C60" s="62"/>
      <c r="D60" s="63">
        <v>13</v>
      </c>
      <c r="E60" s="65" t="s">
        <v>6</v>
      </c>
      <c r="F60" s="64">
        <v>30</v>
      </c>
      <c r="G60" s="64">
        <v>0</v>
      </c>
      <c r="H60" s="64">
        <v>50</v>
      </c>
      <c r="I60" s="67">
        <v>500</v>
      </c>
      <c r="J60" s="67">
        <v>800</v>
      </c>
      <c r="K60" s="87" t="s">
        <v>34</v>
      </c>
      <c r="L60" s="87" t="s">
        <v>34</v>
      </c>
      <c r="M60" s="69"/>
      <c r="N60" s="139">
        <v>195</v>
      </c>
      <c r="O60" s="165">
        <v>61</v>
      </c>
      <c r="P60" s="60"/>
    </row>
    <row r="61" spans="1:16" s="61" customFormat="1" ht="24" customHeight="1">
      <c r="A61" s="59"/>
      <c r="B61" s="70" t="s">
        <v>75</v>
      </c>
      <c r="C61" s="62"/>
      <c r="D61" s="63">
        <v>19</v>
      </c>
      <c r="E61" s="65" t="s">
        <v>6</v>
      </c>
      <c r="F61" s="64">
        <v>40</v>
      </c>
      <c r="G61" s="64">
        <v>1</v>
      </c>
      <c r="H61" s="65" t="s">
        <v>6</v>
      </c>
      <c r="I61" s="67">
        <v>1000</v>
      </c>
      <c r="J61" s="67">
        <v>1500</v>
      </c>
      <c r="K61" s="87" t="s">
        <v>34</v>
      </c>
      <c r="L61" s="87" t="s">
        <v>34</v>
      </c>
      <c r="M61" s="69"/>
      <c r="N61" s="139">
        <v>517</v>
      </c>
      <c r="O61" s="165">
        <v>141</v>
      </c>
      <c r="P61" s="60"/>
    </row>
    <row r="62" spans="1:16" s="61" customFormat="1" ht="24" customHeight="1">
      <c r="A62" s="59"/>
      <c r="B62" s="70" t="s">
        <v>76</v>
      </c>
      <c r="C62" s="62"/>
      <c r="D62" s="63">
        <v>35</v>
      </c>
      <c r="E62" s="64">
        <v>2</v>
      </c>
      <c r="F62" s="65" t="s">
        <v>6</v>
      </c>
      <c r="G62" s="64">
        <v>4</v>
      </c>
      <c r="H62" s="65" t="s">
        <v>6</v>
      </c>
      <c r="I62" s="67">
        <v>1500</v>
      </c>
      <c r="J62" s="67">
        <v>2500</v>
      </c>
      <c r="K62" s="87" t="s">
        <v>34</v>
      </c>
      <c r="L62" s="87" t="s">
        <v>34</v>
      </c>
      <c r="M62" s="69"/>
      <c r="N62" s="139">
        <v>488</v>
      </c>
      <c r="O62" s="165">
        <v>107</v>
      </c>
      <c r="P62" s="60"/>
    </row>
    <row r="63" spans="1:16" s="61" customFormat="1" ht="24" customHeight="1">
      <c r="A63" s="59"/>
      <c r="B63" s="70" t="s">
        <v>77</v>
      </c>
      <c r="C63" s="62"/>
      <c r="D63" s="63">
        <v>37</v>
      </c>
      <c r="E63" s="64">
        <v>2</v>
      </c>
      <c r="F63" s="65" t="s">
        <v>6</v>
      </c>
      <c r="G63" s="64">
        <v>4</v>
      </c>
      <c r="H63" s="65" t="s">
        <v>6</v>
      </c>
      <c r="I63" s="67">
        <v>1500</v>
      </c>
      <c r="J63" s="67">
        <v>2500</v>
      </c>
      <c r="K63" s="87" t="s">
        <v>34</v>
      </c>
      <c r="L63" s="87" t="s">
        <v>34</v>
      </c>
      <c r="M63" s="69"/>
      <c r="N63" s="139">
        <v>525</v>
      </c>
      <c r="O63" s="165">
        <v>130</v>
      </c>
      <c r="P63" s="60"/>
    </row>
    <row r="64" spans="1:16" s="61" customFormat="1" ht="24" customHeight="1">
      <c r="A64" s="59"/>
      <c r="B64" s="70" t="s">
        <v>78</v>
      </c>
      <c r="C64" s="62"/>
      <c r="D64" s="63">
        <v>29</v>
      </c>
      <c r="E64" s="64">
        <v>1</v>
      </c>
      <c r="F64" s="64">
        <v>10</v>
      </c>
      <c r="G64" s="64">
        <v>3</v>
      </c>
      <c r="H64" s="65" t="s">
        <v>6</v>
      </c>
      <c r="I64" s="67">
        <v>1000</v>
      </c>
      <c r="J64" s="67">
        <v>2000</v>
      </c>
      <c r="K64" s="87" t="s">
        <v>34</v>
      </c>
      <c r="L64" s="87" t="s">
        <v>34</v>
      </c>
      <c r="M64" s="69"/>
      <c r="N64" s="139">
        <v>524</v>
      </c>
      <c r="O64" s="165">
        <v>123</v>
      </c>
      <c r="P64" s="60"/>
    </row>
    <row r="65" spans="1:16" s="61" customFormat="1" ht="24" customHeight="1">
      <c r="A65" s="59"/>
      <c r="B65" s="70" t="s">
        <v>79</v>
      </c>
      <c r="C65" s="62"/>
      <c r="D65" s="63">
        <v>18</v>
      </c>
      <c r="E65" s="65" t="s">
        <v>6</v>
      </c>
      <c r="F65" s="64">
        <v>40</v>
      </c>
      <c r="G65" s="64">
        <v>1</v>
      </c>
      <c r="H65" s="65" t="s">
        <v>6</v>
      </c>
      <c r="I65" s="67">
        <v>500</v>
      </c>
      <c r="J65" s="67">
        <v>1000</v>
      </c>
      <c r="K65" s="87" t="s">
        <v>34</v>
      </c>
      <c r="L65" s="87" t="s">
        <v>34</v>
      </c>
      <c r="M65" s="69"/>
      <c r="N65" s="139">
        <v>483</v>
      </c>
      <c r="O65" s="165">
        <v>134</v>
      </c>
      <c r="P65" s="60"/>
    </row>
    <row r="66" spans="1:16" s="61" customFormat="1" ht="24" customHeight="1">
      <c r="A66" s="59"/>
      <c r="B66" s="70" t="s">
        <v>80</v>
      </c>
      <c r="C66" s="93"/>
      <c r="D66" s="63">
        <v>35</v>
      </c>
      <c r="E66" s="64">
        <v>2</v>
      </c>
      <c r="F66" s="65" t="s">
        <v>6</v>
      </c>
      <c r="G66" s="64">
        <v>4</v>
      </c>
      <c r="H66" s="65" t="s">
        <v>6</v>
      </c>
      <c r="I66" s="67">
        <v>1500</v>
      </c>
      <c r="J66" s="67">
        <v>2500</v>
      </c>
      <c r="K66" s="87" t="s">
        <v>34</v>
      </c>
      <c r="L66" s="87" t="s">
        <v>34</v>
      </c>
      <c r="M66" s="69"/>
      <c r="N66" s="139">
        <v>409</v>
      </c>
      <c r="O66" s="165">
        <v>101</v>
      </c>
      <c r="P66" s="60"/>
    </row>
    <row r="67" spans="1:16" s="61" customFormat="1" ht="24" customHeight="1">
      <c r="A67" s="59"/>
      <c r="B67" s="70" t="s">
        <v>81</v>
      </c>
      <c r="C67" s="62"/>
      <c r="D67" s="63">
        <v>37</v>
      </c>
      <c r="E67" s="64">
        <v>2</v>
      </c>
      <c r="F67" s="65" t="s">
        <v>6</v>
      </c>
      <c r="G67" s="64">
        <v>4</v>
      </c>
      <c r="H67" s="65" t="s">
        <v>6</v>
      </c>
      <c r="I67" s="67">
        <v>1500</v>
      </c>
      <c r="J67" s="67">
        <v>2500</v>
      </c>
      <c r="K67" s="87" t="s">
        <v>34</v>
      </c>
      <c r="L67" s="87" t="s">
        <v>34</v>
      </c>
      <c r="M67" s="69"/>
      <c r="N67" s="139">
        <v>292</v>
      </c>
      <c r="O67" s="165">
        <v>71</v>
      </c>
      <c r="P67" s="60"/>
    </row>
    <row r="68" spans="1:16" s="61" customFormat="1" ht="24" customHeight="1">
      <c r="A68" s="59"/>
      <c r="B68" s="59" t="s">
        <v>82</v>
      </c>
      <c r="C68" s="117" t="s">
        <v>83</v>
      </c>
      <c r="D68" s="94">
        <v>15</v>
      </c>
      <c r="E68" s="65" t="s">
        <v>6</v>
      </c>
      <c r="F68" s="64">
        <v>20</v>
      </c>
      <c r="G68" s="64">
        <v>1</v>
      </c>
      <c r="H68" s="65" t="s">
        <v>6</v>
      </c>
      <c r="I68" s="67">
        <v>300</v>
      </c>
      <c r="J68" s="67">
        <v>800</v>
      </c>
      <c r="K68" s="87" t="s">
        <v>34</v>
      </c>
      <c r="L68" s="87" t="s">
        <v>34</v>
      </c>
      <c r="M68" s="69"/>
      <c r="N68" s="139">
        <v>759</v>
      </c>
      <c r="O68" s="165">
        <v>223</v>
      </c>
      <c r="P68" s="60"/>
    </row>
    <row r="69" spans="1:16" s="61" customFormat="1" ht="24" customHeight="1">
      <c r="A69" s="59"/>
      <c r="B69" s="59" t="s">
        <v>84</v>
      </c>
      <c r="C69" s="115" t="s">
        <v>120</v>
      </c>
      <c r="D69" s="94">
        <v>22</v>
      </c>
      <c r="E69" s="64">
        <v>1</v>
      </c>
      <c r="F69" s="65" t="s">
        <v>6</v>
      </c>
      <c r="G69" s="64">
        <v>1</v>
      </c>
      <c r="H69" s="64">
        <v>30</v>
      </c>
      <c r="I69" s="67">
        <v>400</v>
      </c>
      <c r="J69" s="67">
        <v>1000</v>
      </c>
      <c r="K69" s="87" t="s">
        <v>34</v>
      </c>
      <c r="L69" s="87" t="s">
        <v>34</v>
      </c>
      <c r="M69" s="69"/>
      <c r="N69" s="139">
        <v>786</v>
      </c>
      <c r="O69" s="165">
        <v>249</v>
      </c>
      <c r="P69" s="60"/>
    </row>
    <row r="70" spans="1:16" s="61" customFormat="1" ht="24" customHeight="1">
      <c r="A70" s="97"/>
      <c r="B70" s="97" t="s">
        <v>85</v>
      </c>
      <c r="C70" s="98"/>
      <c r="D70" s="99">
        <v>29</v>
      </c>
      <c r="E70" s="100">
        <v>1</v>
      </c>
      <c r="F70" s="100">
        <v>30</v>
      </c>
      <c r="G70" s="100">
        <v>2</v>
      </c>
      <c r="H70" s="101" t="s">
        <v>6</v>
      </c>
      <c r="I70" s="102">
        <v>500</v>
      </c>
      <c r="J70" s="102">
        <v>1500</v>
      </c>
      <c r="K70" s="103" t="s">
        <v>34</v>
      </c>
      <c r="L70" s="103" t="s">
        <v>34</v>
      </c>
      <c r="M70" s="104"/>
      <c r="N70" s="161">
        <v>1059</v>
      </c>
      <c r="O70" s="165">
        <v>256</v>
      </c>
      <c r="P70" s="60"/>
    </row>
    <row r="71" spans="1:15" s="48" customFormat="1" ht="23.25">
      <c r="A71" s="146" t="s">
        <v>0</v>
      </c>
      <c r="B71" s="146" t="s">
        <v>18</v>
      </c>
      <c r="C71" s="44"/>
      <c r="D71" s="45" t="s">
        <v>57</v>
      </c>
      <c r="E71" s="147" t="s">
        <v>20</v>
      </c>
      <c r="F71" s="148"/>
      <c r="G71" s="148"/>
      <c r="H71" s="157"/>
      <c r="I71" s="46" t="s">
        <v>21</v>
      </c>
      <c r="J71" s="47"/>
      <c r="K71" s="46" t="s">
        <v>22</v>
      </c>
      <c r="L71" s="47"/>
      <c r="M71" s="158" t="s">
        <v>23</v>
      </c>
      <c r="N71" s="81" t="s">
        <v>185</v>
      </c>
      <c r="O71" s="133" t="s">
        <v>185</v>
      </c>
    </row>
    <row r="72" spans="1:15" s="48" customFormat="1" ht="23.25">
      <c r="A72" s="146"/>
      <c r="B72" s="146"/>
      <c r="C72" s="49" t="s">
        <v>24</v>
      </c>
      <c r="D72" s="50" t="s">
        <v>25</v>
      </c>
      <c r="E72" s="152" t="s">
        <v>26</v>
      </c>
      <c r="F72" s="153"/>
      <c r="G72" s="153"/>
      <c r="H72" s="154"/>
      <c r="I72" s="152" t="s">
        <v>27</v>
      </c>
      <c r="J72" s="154"/>
      <c r="K72" s="152" t="s">
        <v>27</v>
      </c>
      <c r="L72" s="154"/>
      <c r="M72" s="159"/>
      <c r="N72" s="50" t="s">
        <v>186</v>
      </c>
      <c r="O72" s="134" t="s">
        <v>189</v>
      </c>
    </row>
    <row r="73" spans="1:15" s="48" customFormat="1" ht="23.25">
      <c r="A73" s="146"/>
      <c r="B73" s="146"/>
      <c r="C73" s="50" t="s">
        <v>28</v>
      </c>
      <c r="D73" s="50" t="s">
        <v>29</v>
      </c>
      <c r="E73" s="155" t="s">
        <v>3</v>
      </c>
      <c r="F73" s="155"/>
      <c r="G73" s="155" t="s">
        <v>4</v>
      </c>
      <c r="H73" s="155"/>
      <c r="I73" s="51" t="s">
        <v>3</v>
      </c>
      <c r="J73" s="51" t="s">
        <v>4</v>
      </c>
      <c r="K73" s="51" t="s">
        <v>3</v>
      </c>
      <c r="L73" s="51" t="s">
        <v>4</v>
      </c>
      <c r="M73" s="159"/>
      <c r="N73" s="50"/>
      <c r="O73" s="134"/>
    </row>
    <row r="74" spans="1:15" s="48" customFormat="1" ht="23.25">
      <c r="A74" s="146"/>
      <c r="B74" s="146"/>
      <c r="C74" s="53"/>
      <c r="D74" s="53"/>
      <c r="E74" s="51" t="s">
        <v>17</v>
      </c>
      <c r="F74" s="51" t="s">
        <v>5</v>
      </c>
      <c r="G74" s="51" t="s">
        <v>17</v>
      </c>
      <c r="H74" s="51" t="s">
        <v>5</v>
      </c>
      <c r="I74" s="51" t="s">
        <v>30</v>
      </c>
      <c r="J74" s="51" t="s">
        <v>30</v>
      </c>
      <c r="K74" s="51" t="s">
        <v>30</v>
      </c>
      <c r="L74" s="51" t="s">
        <v>30</v>
      </c>
      <c r="M74" s="160"/>
      <c r="N74" s="53"/>
      <c r="O74" s="135"/>
    </row>
    <row r="75" spans="1:15" s="48" customFormat="1" ht="23.25">
      <c r="A75" s="44" t="s">
        <v>31</v>
      </c>
      <c r="B75" s="44" t="s">
        <v>86</v>
      </c>
      <c r="C75" s="105" t="s">
        <v>87</v>
      </c>
      <c r="D75" s="81">
        <v>49</v>
      </c>
      <c r="E75" s="81">
        <v>2</v>
      </c>
      <c r="F75" s="101" t="s">
        <v>6</v>
      </c>
      <c r="G75" s="81">
        <v>3</v>
      </c>
      <c r="H75" s="81">
        <v>30</v>
      </c>
      <c r="I75" s="106">
        <v>1200</v>
      </c>
      <c r="J75" s="101" t="s">
        <v>6</v>
      </c>
      <c r="K75" s="101" t="s">
        <v>6</v>
      </c>
      <c r="L75" s="106">
        <v>3500</v>
      </c>
      <c r="M75" s="101" t="s">
        <v>6</v>
      </c>
      <c r="N75" s="53">
        <v>388</v>
      </c>
      <c r="O75" s="132">
        <v>116</v>
      </c>
    </row>
    <row r="76" spans="1:15" s="48" customFormat="1" ht="23.25">
      <c r="A76" s="59"/>
      <c r="B76" s="59" t="s">
        <v>88</v>
      </c>
      <c r="C76" s="62" t="s">
        <v>89</v>
      </c>
      <c r="D76" s="63">
        <v>57</v>
      </c>
      <c r="E76" s="63">
        <f>3+2</f>
        <v>5</v>
      </c>
      <c r="F76" s="65" t="s">
        <v>6</v>
      </c>
      <c r="G76" s="63">
        <f>3+4</f>
        <v>7</v>
      </c>
      <c r="H76" s="65" t="s">
        <v>6</v>
      </c>
      <c r="I76" s="86">
        <v>1800</v>
      </c>
      <c r="J76" s="89" t="s">
        <v>90</v>
      </c>
      <c r="K76" s="87"/>
      <c r="L76" s="86">
        <v>3500</v>
      </c>
      <c r="M76" s="59" t="s">
        <v>91</v>
      </c>
      <c r="N76" s="51">
        <v>453</v>
      </c>
      <c r="O76" s="132">
        <v>111</v>
      </c>
    </row>
    <row r="77" spans="1:15" s="48" customFormat="1" ht="23.25">
      <c r="A77" s="59"/>
      <c r="B77" s="59" t="s">
        <v>92</v>
      </c>
      <c r="C77" s="62"/>
      <c r="D77" s="63"/>
      <c r="E77" s="63"/>
      <c r="F77" s="63"/>
      <c r="G77" s="63"/>
      <c r="H77" s="63"/>
      <c r="I77" s="86"/>
      <c r="J77" s="89"/>
      <c r="K77" s="87"/>
      <c r="L77" s="86"/>
      <c r="M77" s="59"/>
      <c r="N77" s="51"/>
      <c r="O77" s="132"/>
    </row>
    <row r="78" spans="1:15" s="48" customFormat="1" ht="23.25">
      <c r="A78" s="59"/>
      <c r="B78" s="59" t="s">
        <v>93</v>
      </c>
      <c r="C78" s="62"/>
      <c r="D78" s="63"/>
      <c r="E78" s="63"/>
      <c r="F78" s="63"/>
      <c r="G78" s="63"/>
      <c r="H78" s="63"/>
      <c r="I78" s="86"/>
      <c r="J78" s="89"/>
      <c r="K78" s="87"/>
      <c r="L78" s="86"/>
      <c r="M78" s="59"/>
      <c r="N78" s="51"/>
      <c r="O78" s="132"/>
    </row>
    <row r="79" spans="1:15" s="48" customFormat="1" ht="23.25">
      <c r="A79" s="59"/>
      <c r="B79" s="59" t="s">
        <v>94</v>
      </c>
      <c r="C79" s="62"/>
      <c r="D79" s="63"/>
      <c r="E79" s="63"/>
      <c r="F79" s="63"/>
      <c r="G79" s="63"/>
      <c r="H79" s="63"/>
      <c r="I79" s="86"/>
      <c r="J79" s="89"/>
      <c r="K79" s="87"/>
      <c r="L79" s="86"/>
      <c r="M79" s="59"/>
      <c r="N79" s="51"/>
      <c r="O79" s="132"/>
    </row>
    <row r="80" spans="1:15" s="48" customFormat="1" ht="23.25">
      <c r="A80" s="59"/>
      <c r="B80" s="59" t="s">
        <v>95</v>
      </c>
      <c r="C80" s="62"/>
      <c r="D80" s="63"/>
      <c r="E80" s="63"/>
      <c r="F80" s="63"/>
      <c r="G80" s="63"/>
      <c r="H80" s="63"/>
      <c r="I80" s="86"/>
      <c r="J80" s="89"/>
      <c r="K80" s="87"/>
      <c r="L80" s="107">
        <v>4000</v>
      </c>
      <c r="M80" s="59"/>
      <c r="N80" s="51"/>
      <c r="O80" s="132"/>
    </row>
    <row r="81" spans="1:15" s="48" customFormat="1" ht="23.25">
      <c r="A81" s="59"/>
      <c r="B81" s="59" t="s">
        <v>96</v>
      </c>
      <c r="C81" s="62"/>
      <c r="D81" s="63">
        <v>59</v>
      </c>
      <c r="E81" s="63">
        <v>3</v>
      </c>
      <c r="F81" s="65" t="s">
        <v>6</v>
      </c>
      <c r="G81" s="63">
        <v>5</v>
      </c>
      <c r="H81" s="65" t="s">
        <v>6</v>
      </c>
      <c r="I81" s="86">
        <v>2000</v>
      </c>
      <c r="J81" s="86">
        <v>2500</v>
      </c>
      <c r="K81" s="65" t="s">
        <v>6</v>
      </c>
      <c r="L81" s="86"/>
      <c r="M81" s="59"/>
      <c r="N81" s="51">
        <v>401</v>
      </c>
      <c r="O81" s="132">
        <v>91</v>
      </c>
    </row>
    <row r="82" spans="1:15" s="48" customFormat="1" ht="23.25">
      <c r="A82" s="59"/>
      <c r="B82" s="70" t="s">
        <v>97</v>
      </c>
      <c r="C82" s="62"/>
      <c r="D82" s="63">
        <v>66</v>
      </c>
      <c r="E82" s="63">
        <v>4</v>
      </c>
      <c r="F82" s="65" t="s">
        <v>6</v>
      </c>
      <c r="G82" s="63">
        <v>6</v>
      </c>
      <c r="H82" s="63">
        <v>30</v>
      </c>
      <c r="I82" s="86">
        <v>2000</v>
      </c>
      <c r="J82" s="86">
        <v>2700</v>
      </c>
      <c r="K82" s="65" t="s">
        <v>6</v>
      </c>
      <c r="L82" s="86"/>
      <c r="M82" s="59"/>
      <c r="N82" s="51">
        <v>429</v>
      </c>
      <c r="O82" s="132">
        <v>101</v>
      </c>
    </row>
    <row r="83" spans="1:15" s="48" customFormat="1" ht="23.25">
      <c r="A83" s="59"/>
      <c r="B83" s="70" t="s">
        <v>98</v>
      </c>
      <c r="C83" s="62"/>
      <c r="D83" s="63">
        <v>62</v>
      </c>
      <c r="E83" s="63">
        <v>3</v>
      </c>
      <c r="F83" s="65" t="s">
        <v>6</v>
      </c>
      <c r="G83" s="63">
        <v>5</v>
      </c>
      <c r="H83" s="65" t="s">
        <v>6</v>
      </c>
      <c r="I83" s="86">
        <v>1600</v>
      </c>
      <c r="J83" s="89"/>
      <c r="K83" s="87"/>
      <c r="L83" s="86">
        <v>3800</v>
      </c>
      <c r="M83" s="59"/>
      <c r="N83" s="51">
        <v>625</v>
      </c>
      <c r="O83" s="132">
        <v>164</v>
      </c>
    </row>
    <row r="84" spans="1:15" s="48" customFormat="1" ht="23.25">
      <c r="A84" s="59"/>
      <c r="B84" s="70" t="s">
        <v>99</v>
      </c>
      <c r="C84" s="62"/>
      <c r="D84" s="63">
        <v>68</v>
      </c>
      <c r="E84" s="63">
        <v>4</v>
      </c>
      <c r="F84" s="65" t="s">
        <v>6</v>
      </c>
      <c r="G84" s="63">
        <v>7</v>
      </c>
      <c r="H84" s="65" t="s">
        <v>6</v>
      </c>
      <c r="I84" s="86">
        <v>2000</v>
      </c>
      <c r="J84" s="89" t="s">
        <v>100</v>
      </c>
      <c r="K84" s="87"/>
      <c r="L84" s="86">
        <v>3800</v>
      </c>
      <c r="M84" s="59" t="s">
        <v>101</v>
      </c>
      <c r="N84" s="51">
        <v>521</v>
      </c>
      <c r="O84" s="132">
        <v>148</v>
      </c>
    </row>
    <row r="85" spans="1:15" s="48" customFormat="1" ht="23.25">
      <c r="A85" s="59"/>
      <c r="B85" s="70" t="s">
        <v>190</v>
      </c>
      <c r="C85" s="62"/>
      <c r="D85" s="59"/>
      <c r="E85" s="59"/>
      <c r="F85" s="59"/>
      <c r="G85" s="59"/>
      <c r="H85" s="59"/>
      <c r="I85" s="89"/>
      <c r="J85" s="89"/>
      <c r="K85" s="87"/>
      <c r="L85" s="86"/>
      <c r="M85" s="59"/>
      <c r="N85" s="51"/>
      <c r="O85" s="132"/>
    </row>
    <row r="86" spans="1:15" s="48" customFormat="1" ht="23.25">
      <c r="A86" s="59"/>
      <c r="B86" s="70" t="s">
        <v>102</v>
      </c>
      <c r="C86" s="62"/>
      <c r="D86" s="59"/>
      <c r="E86" s="59"/>
      <c r="F86" s="59"/>
      <c r="G86" s="59"/>
      <c r="H86" s="59"/>
      <c r="I86" s="89"/>
      <c r="J86" s="89"/>
      <c r="K86" s="87"/>
      <c r="L86" s="86"/>
      <c r="M86" s="59"/>
      <c r="N86" s="51"/>
      <c r="O86" s="132"/>
    </row>
    <row r="87" spans="1:15" s="48" customFormat="1" ht="23.25">
      <c r="A87" s="59"/>
      <c r="B87" s="70" t="s">
        <v>94</v>
      </c>
      <c r="C87" s="62"/>
      <c r="D87" s="59"/>
      <c r="E87" s="59"/>
      <c r="F87" s="59"/>
      <c r="G87" s="59"/>
      <c r="H87" s="59"/>
      <c r="I87" s="89"/>
      <c r="J87" s="89"/>
      <c r="K87" s="87"/>
      <c r="L87" s="86"/>
      <c r="M87" s="59"/>
      <c r="N87" s="51"/>
      <c r="O87" s="132"/>
    </row>
    <row r="88" spans="1:15" s="48" customFormat="1" ht="23.25">
      <c r="A88" s="59"/>
      <c r="B88" s="70" t="s">
        <v>103</v>
      </c>
      <c r="C88" s="62"/>
      <c r="D88" s="59"/>
      <c r="E88" s="59"/>
      <c r="F88" s="59"/>
      <c r="G88" s="59"/>
      <c r="H88" s="59"/>
      <c r="I88" s="89"/>
      <c r="J88" s="89"/>
      <c r="K88" s="87"/>
      <c r="L88" s="107">
        <v>4300</v>
      </c>
      <c r="M88" s="59"/>
      <c r="N88" s="51"/>
      <c r="O88" s="132"/>
    </row>
    <row r="89" spans="1:15" s="48" customFormat="1" ht="23.25">
      <c r="A89" s="59"/>
      <c r="B89" s="70"/>
      <c r="C89" s="62"/>
      <c r="D89" s="59"/>
      <c r="E89" s="59"/>
      <c r="F89" s="59"/>
      <c r="G89" s="59"/>
      <c r="H89" s="59"/>
      <c r="I89" s="89"/>
      <c r="J89" s="89"/>
      <c r="K89" s="87"/>
      <c r="L89" s="86"/>
      <c r="M89" s="59"/>
      <c r="N89" s="51"/>
      <c r="O89" s="132"/>
    </row>
    <row r="90" spans="1:15" s="48" customFormat="1" ht="23.25">
      <c r="A90" s="59"/>
      <c r="B90" s="70" t="s">
        <v>104</v>
      </c>
      <c r="C90" s="62"/>
      <c r="D90" s="59">
        <v>54</v>
      </c>
      <c r="E90" s="59">
        <v>2</v>
      </c>
      <c r="F90" s="59">
        <v>30</v>
      </c>
      <c r="G90" s="59">
        <v>4</v>
      </c>
      <c r="H90" s="59"/>
      <c r="I90" s="89">
        <v>1600</v>
      </c>
      <c r="J90" s="89">
        <v>3000</v>
      </c>
      <c r="K90" s="87"/>
      <c r="L90" s="86">
        <v>3600</v>
      </c>
      <c r="M90" s="59" t="s">
        <v>4</v>
      </c>
      <c r="N90" s="51">
        <v>557</v>
      </c>
      <c r="O90" s="132">
        <v>210</v>
      </c>
    </row>
    <row r="91" spans="1:15" s="48" customFormat="1" ht="23.25">
      <c r="A91" s="108"/>
      <c r="B91" s="109"/>
      <c r="C91" s="110"/>
      <c r="D91" s="108"/>
      <c r="E91" s="108"/>
      <c r="F91" s="108"/>
      <c r="G91" s="108"/>
      <c r="H91" s="108"/>
      <c r="I91" s="111"/>
      <c r="J91" s="111"/>
      <c r="K91" s="112"/>
      <c r="L91" s="112"/>
      <c r="M91" s="108"/>
      <c r="N91" s="51"/>
      <c r="O91" s="132"/>
    </row>
    <row r="92" spans="3:15" s="113" customFormat="1" ht="24" customHeight="1">
      <c r="C92" s="114"/>
      <c r="N92" s="138"/>
      <c r="O92" s="168"/>
    </row>
    <row r="93" spans="14:15" s="48" customFormat="1" ht="24" customHeight="1">
      <c r="N93" s="137"/>
      <c r="O93" s="166"/>
    </row>
    <row r="94" spans="14:15" s="48" customFormat="1" ht="24" customHeight="1">
      <c r="N94" s="137"/>
      <c r="O94" s="166"/>
    </row>
    <row r="95" spans="14:15" s="48" customFormat="1" ht="24" customHeight="1">
      <c r="N95" s="137"/>
      <c r="O95" s="166"/>
    </row>
    <row r="96" spans="14:15" s="48" customFormat="1" ht="24" customHeight="1">
      <c r="N96" s="137"/>
      <c r="O96" s="166"/>
    </row>
    <row r="97" spans="14:15" s="48" customFormat="1" ht="24" customHeight="1">
      <c r="N97" s="137"/>
      <c r="O97" s="166"/>
    </row>
  </sheetData>
  <sheetProtection/>
  <mergeCells count="40">
    <mergeCell ref="A71:A74"/>
    <mergeCell ref="B71:B74"/>
    <mergeCell ref="E71:H71"/>
    <mergeCell ref="M71:M74"/>
    <mergeCell ref="E72:H72"/>
    <mergeCell ref="I72:J72"/>
    <mergeCell ref="K72:L72"/>
    <mergeCell ref="E73:F73"/>
    <mergeCell ref="G73:H73"/>
    <mergeCell ref="A54:A57"/>
    <mergeCell ref="B54:B57"/>
    <mergeCell ref="E54:H54"/>
    <mergeCell ref="M54:M57"/>
    <mergeCell ref="E55:H55"/>
    <mergeCell ref="I55:J55"/>
    <mergeCell ref="K55:L55"/>
    <mergeCell ref="E56:F56"/>
    <mergeCell ref="G56:H56"/>
    <mergeCell ref="M29:M32"/>
    <mergeCell ref="E30:H30"/>
    <mergeCell ref="I30:J30"/>
    <mergeCell ref="K30:L30"/>
    <mergeCell ref="E31:F31"/>
    <mergeCell ref="G31:H31"/>
    <mergeCell ref="K4:L4"/>
    <mergeCell ref="E5:F5"/>
    <mergeCell ref="G5:H5"/>
    <mergeCell ref="A29:A32"/>
    <mergeCell ref="B29:B32"/>
    <mergeCell ref="E29:H29"/>
    <mergeCell ref="A2:N2"/>
    <mergeCell ref="A36:N36"/>
    <mergeCell ref="A43:N43"/>
    <mergeCell ref="A1:M1"/>
    <mergeCell ref="A3:A6"/>
    <mergeCell ref="B3:B6"/>
    <mergeCell ref="E3:H3"/>
    <mergeCell ref="M3:M6"/>
    <mergeCell ref="E4:H4"/>
    <mergeCell ref="I4:J4"/>
  </mergeCells>
  <printOptions/>
  <pageMargins left="0.48" right="0.7" top="0.75" bottom="0.75" header="0.3" footer="0.3"/>
  <pageSetup orientation="portrait" paperSize="9" scale="63" r:id="rId3"/>
  <rowBreaks count="4" manualBreakCount="4">
    <brk id="28" max="14" man="1"/>
    <brk id="53" max="14" man="1"/>
    <brk id="70" max="14" man="1"/>
    <brk id="9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zoomScale="78" zoomScaleNormal="78" zoomScalePageLayoutView="0" workbookViewId="0" topLeftCell="A55">
      <selection activeCell="P74" sqref="P74"/>
    </sheetView>
  </sheetViews>
  <sheetFormatPr defaultColWidth="9.00390625" defaultRowHeight="14.25"/>
  <cols>
    <col min="1" max="1" width="24.75390625" style="7" customWidth="1"/>
    <col min="2" max="2" width="7.875" style="8" customWidth="1"/>
    <col min="3" max="3" width="7.125" style="7" customWidth="1"/>
    <col min="4" max="4" width="8.125" style="12" customWidth="1"/>
    <col min="5" max="5" width="9.375" style="12" customWidth="1"/>
    <col min="6" max="6" width="7.125" style="12" customWidth="1"/>
    <col min="7" max="7" width="10.00390625" style="7" customWidth="1"/>
    <col min="8" max="8" width="12.125" style="7" customWidth="1"/>
    <col min="9" max="9" width="7.375" style="12" customWidth="1"/>
    <col min="10" max="10" width="12.375" style="13" customWidth="1"/>
    <col min="11" max="16384" width="9.00390625" style="7" customWidth="1"/>
  </cols>
  <sheetData>
    <row r="1" ht="23.25">
      <c r="A1" s="24" t="s">
        <v>157</v>
      </c>
    </row>
    <row r="2" spans="1:10" ht="117.75" customHeight="1">
      <c r="A2" s="18" t="s">
        <v>14</v>
      </c>
      <c r="B2" s="19" t="s">
        <v>7</v>
      </c>
      <c r="C2" s="20" t="s">
        <v>12</v>
      </c>
      <c r="D2" s="21" t="s">
        <v>11</v>
      </c>
      <c r="E2" s="21" t="s">
        <v>8</v>
      </c>
      <c r="F2" s="22" t="s">
        <v>9</v>
      </c>
      <c r="G2" s="23" t="s">
        <v>10</v>
      </c>
      <c r="H2" s="11" t="s">
        <v>13</v>
      </c>
      <c r="I2" s="123" t="s">
        <v>8</v>
      </c>
      <c r="J2" s="11" t="s">
        <v>15</v>
      </c>
    </row>
    <row r="3" spans="1:10" ht="23.25">
      <c r="A3" s="125" t="s">
        <v>181</v>
      </c>
      <c r="B3" s="6"/>
      <c r="C3" s="120"/>
      <c r="D3" s="30"/>
      <c r="E3" s="30"/>
      <c r="F3" s="30"/>
      <c r="G3" s="14"/>
      <c r="H3" s="31"/>
      <c r="I3" s="30"/>
      <c r="J3" s="14"/>
    </row>
    <row r="4" spans="1:10" ht="21">
      <c r="A4" s="10" t="s">
        <v>63</v>
      </c>
      <c r="B4" s="6" t="s">
        <v>2</v>
      </c>
      <c r="C4" s="120">
        <v>16</v>
      </c>
      <c r="D4" s="30"/>
      <c r="E4" s="30"/>
      <c r="F4" s="30"/>
      <c r="G4" s="33"/>
      <c r="H4" s="31"/>
      <c r="I4" s="30"/>
      <c r="J4" s="14"/>
    </row>
    <row r="5" spans="1:10" ht="21">
      <c r="A5" s="10" t="s">
        <v>118</v>
      </c>
      <c r="B5" s="6" t="s">
        <v>1</v>
      </c>
      <c r="C5" s="120">
        <v>14</v>
      </c>
      <c r="D5" s="30"/>
      <c r="E5" s="30"/>
      <c r="F5" s="30"/>
      <c r="G5" s="33"/>
      <c r="H5" s="31"/>
      <c r="I5" s="30"/>
      <c r="J5" s="14"/>
    </row>
    <row r="6" spans="1:10" ht="21">
      <c r="A6" s="126" t="s">
        <v>124</v>
      </c>
      <c r="B6" s="6"/>
      <c r="C6" s="14"/>
      <c r="D6" s="32">
        <v>53</v>
      </c>
      <c r="E6" s="32">
        <v>40</v>
      </c>
      <c r="F6" s="130">
        <v>14</v>
      </c>
      <c r="G6" s="33">
        <v>107</v>
      </c>
      <c r="H6" s="31">
        <v>428</v>
      </c>
      <c r="I6" s="32"/>
      <c r="J6" s="31">
        <v>428</v>
      </c>
    </row>
    <row r="7" spans="1:10" ht="21">
      <c r="A7" s="2" t="s">
        <v>125</v>
      </c>
      <c r="B7" s="6"/>
      <c r="C7" s="14"/>
      <c r="D7" s="32">
        <v>43</v>
      </c>
      <c r="E7" s="32">
        <v>30</v>
      </c>
      <c r="F7" s="130">
        <v>14</v>
      </c>
      <c r="G7" s="33">
        <v>87</v>
      </c>
      <c r="H7" s="31">
        <v>348</v>
      </c>
      <c r="I7" s="32"/>
      <c r="J7" s="31">
        <v>348</v>
      </c>
    </row>
    <row r="8" spans="1:10" ht="21">
      <c r="A8" s="127" t="s">
        <v>123</v>
      </c>
      <c r="B8" s="3"/>
      <c r="C8" s="14"/>
      <c r="D8" s="30">
        <v>41</v>
      </c>
      <c r="E8" s="30">
        <v>28</v>
      </c>
      <c r="F8" s="130">
        <v>14</v>
      </c>
      <c r="G8" s="14">
        <v>83</v>
      </c>
      <c r="H8" s="31">
        <v>332</v>
      </c>
      <c r="I8" s="32"/>
      <c r="J8" s="31">
        <v>332</v>
      </c>
    </row>
    <row r="9" spans="1:10" ht="21">
      <c r="A9" s="128"/>
      <c r="B9" s="3"/>
      <c r="C9" s="14"/>
      <c r="D9" s="30"/>
      <c r="E9" s="30"/>
      <c r="F9" s="130"/>
      <c r="G9" s="14"/>
      <c r="H9" s="31"/>
      <c r="I9" s="32"/>
      <c r="J9" s="31"/>
    </row>
    <row r="10" spans="1:10" ht="21">
      <c r="A10" s="5" t="s">
        <v>122</v>
      </c>
      <c r="B10" s="6" t="s">
        <v>2</v>
      </c>
      <c r="C10" s="120">
        <v>3</v>
      </c>
      <c r="D10" s="14"/>
      <c r="E10" s="30"/>
      <c r="F10" s="131"/>
      <c r="G10" s="14"/>
      <c r="H10" s="31"/>
      <c r="I10" s="32"/>
      <c r="J10" s="31"/>
    </row>
    <row r="11" spans="1:10" ht="21">
      <c r="A11" s="5" t="s">
        <v>119</v>
      </c>
      <c r="B11" s="121" t="s">
        <v>1</v>
      </c>
      <c r="C11" s="120">
        <v>32</v>
      </c>
      <c r="D11" s="14"/>
      <c r="E11" s="30"/>
      <c r="F11" s="130"/>
      <c r="G11" s="14"/>
      <c r="H11" s="31"/>
      <c r="I11" s="32"/>
      <c r="J11" s="31"/>
    </row>
    <row r="12" spans="1:10" ht="22.5" customHeight="1">
      <c r="A12" s="2" t="s">
        <v>126</v>
      </c>
      <c r="B12" s="9"/>
      <c r="C12" s="14"/>
      <c r="D12" s="14">
        <v>0</v>
      </c>
      <c r="E12" s="30">
        <v>32</v>
      </c>
      <c r="F12" s="131">
        <v>32</v>
      </c>
      <c r="G12" s="14">
        <v>64</v>
      </c>
      <c r="H12" s="31">
        <v>256</v>
      </c>
      <c r="I12" s="32"/>
      <c r="J12" s="31">
        <v>256</v>
      </c>
    </row>
    <row r="13" spans="1:10" ht="22.5" customHeight="1">
      <c r="A13" s="2" t="s">
        <v>127</v>
      </c>
      <c r="B13" s="6"/>
      <c r="C13" s="14"/>
      <c r="D13" s="14">
        <v>15</v>
      </c>
      <c r="E13" s="30">
        <v>17</v>
      </c>
      <c r="F13" s="131">
        <v>32</v>
      </c>
      <c r="G13" s="14">
        <v>64</v>
      </c>
      <c r="H13" s="31">
        <v>256</v>
      </c>
      <c r="I13" s="32"/>
      <c r="J13" s="31">
        <v>256</v>
      </c>
    </row>
    <row r="14" spans="1:21" ht="22.5" customHeight="1">
      <c r="A14" s="118" t="s">
        <v>128</v>
      </c>
      <c r="B14" s="6"/>
      <c r="C14" s="14"/>
      <c r="D14" s="14">
        <v>19</v>
      </c>
      <c r="E14" s="30">
        <v>13</v>
      </c>
      <c r="F14" s="131">
        <v>32</v>
      </c>
      <c r="G14" s="14">
        <v>64</v>
      </c>
      <c r="H14" s="31">
        <v>256</v>
      </c>
      <c r="I14" s="32"/>
      <c r="J14" s="31">
        <v>256</v>
      </c>
      <c r="U14" s="122"/>
    </row>
    <row r="15" spans="1:10" ht="22.5" customHeight="1">
      <c r="A15" s="118" t="s">
        <v>129</v>
      </c>
      <c r="B15" s="6"/>
      <c r="C15" s="14"/>
      <c r="D15" s="14">
        <v>13</v>
      </c>
      <c r="E15" s="30">
        <v>19</v>
      </c>
      <c r="F15" s="131">
        <v>32</v>
      </c>
      <c r="G15" s="14">
        <v>64</v>
      </c>
      <c r="H15" s="31">
        <v>256</v>
      </c>
      <c r="I15" s="32"/>
      <c r="J15" s="31">
        <v>256</v>
      </c>
    </row>
    <row r="16" spans="1:10" ht="22.5" customHeight="1">
      <c r="A16" s="25" t="s">
        <v>130</v>
      </c>
      <c r="B16" s="25"/>
      <c r="C16" s="34"/>
      <c r="D16" s="27">
        <v>3</v>
      </c>
      <c r="E16" s="27">
        <v>35</v>
      </c>
      <c r="F16" s="131">
        <v>32</v>
      </c>
      <c r="G16" s="14">
        <v>70</v>
      </c>
      <c r="H16" s="31">
        <v>280</v>
      </c>
      <c r="I16" s="32"/>
      <c r="J16" s="31">
        <v>280</v>
      </c>
    </row>
    <row r="17" spans="1:10" ht="22.5" customHeight="1">
      <c r="A17" s="25" t="s">
        <v>131</v>
      </c>
      <c r="B17" s="25"/>
      <c r="C17" s="34"/>
      <c r="D17" s="27">
        <v>5</v>
      </c>
      <c r="E17" s="27">
        <v>37</v>
      </c>
      <c r="F17" s="131">
        <v>32</v>
      </c>
      <c r="G17" s="14">
        <v>74</v>
      </c>
      <c r="H17" s="31">
        <v>296</v>
      </c>
      <c r="I17" s="32"/>
      <c r="J17" s="31">
        <v>296</v>
      </c>
    </row>
    <row r="18" spans="1:10" ht="22.5" customHeight="1">
      <c r="A18" s="25" t="s">
        <v>132</v>
      </c>
      <c r="B18" s="25"/>
      <c r="C18" s="34"/>
      <c r="D18" s="27">
        <v>3</v>
      </c>
      <c r="E18" s="27">
        <v>29</v>
      </c>
      <c r="F18" s="131">
        <v>32</v>
      </c>
      <c r="G18" s="14">
        <v>64</v>
      </c>
      <c r="H18" s="31">
        <v>256</v>
      </c>
      <c r="I18" s="32"/>
      <c r="J18" s="31">
        <v>256</v>
      </c>
    </row>
    <row r="19" spans="1:10" ht="22.5" customHeight="1">
      <c r="A19" s="25" t="s">
        <v>133</v>
      </c>
      <c r="B19" s="25"/>
      <c r="C19" s="34"/>
      <c r="D19" s="27">
        <v>14</v>
      </c>
      <c r="E19" s="27">
        <v>18</v>
      </c>
      <c r="F19" s="131">
        <v>32</v>
      </c>
      <c r="G19" s="14">
        <v>64</v>
      </c>
      <c r="H19" s="31">
        <v>256</v>
      </c>
      <c r="I19" s="32"/>
      <c r="J19" s="31">
        <v>256</v>
      </c>
    </row>
    <row r="20" spans="1:10" ht="22.5" customHeight="1">
      <c r="A20" s="25" t="s">
        <v>134</v>
      </c>
      <c r="B20" s="25"/>
      <c r="C20" s="34"/>
      <c r="D20" s="27">
        <v>3</v>
      </c>
      <c r="E20" s="27">
        <v>35</v>
      </c>
      <c r="F20" s="131">
        <v>32</v>
      </c>
      <c r="G20" s="14">
        <v>70</v>
      </c>
      <c r="H20" s="31">
        <v>280</v>
      </c>
      <c r="I20" s="32"/>
      <c r="J20" s="31">
        <v>280</v>
      </c>
    </row>
    <row r="21" spans="1:10" ht="22.5" customHeight="1">
      <c r="A21" s="25" t="s">
        <v>135</v>
      </c>
      <c r="B21" s="25"/>
      <c r="C21" s="34"/>
      <c r="D21" s="27">
        <v>5</v>
      </c>
      <c r="E21" s="27">
        <v>37</v>
      </c>
      <c r="F21" s="131">
        <v>32</v>
      </c>
      <c r="G21" s="14">
        <v>74</v>
      </c>
      <c r="H21" s="31">
        <v>296</v>
      </c>
      <c r="I21" s="32"/>
      <c r="J21" s="31">
        <v>296</v>
      </c>
    </row>
    <row r="22" spans="1:10" ht="22.5" customHeight="1">
      <c r="A22" s="25"/>
      <c r="B22" s="25"/>
      <c r="C22" s="34"/>
      <c r="D22" s="27"/>
      <c r="E22" s="27"/>
      <c r="F22" s="131"/>
      <c r="G22" s="14"/>
      <c r="H22" s="31"/>
      <c r="I22" s="32"/>
      <c r="J22" s="31"/>
    </row>
    <row r="23" spans="1:10" ht="22.5" customHeight="1">
      <c r="A23" s="26" t="s">
        <v>136</v>
      </c>
      <c r="B23" s="6" t="s">
        <v>2</v>
      </c>
      <c r="C23" s="119">
        <v>0</v>
      </c>
      <c r="D23" s="27"/>
      <c r="E23" s="27"/>
      <c r="F23" s="131"/>
      <c r="G23" s="14"/>
      <c r="H23" s="31"/>
      <c r="I23" s="32"/>
      <c r="J23" s="31"/>
    </row>
    <row r="24" spans="1:10" ht="22.5" customHeight="1">
      <c r="A24" s="26" t="s">
        <v>137</v>
      </c>
      <c r="B24" s="121" t="s">
        <v>1</v>
      </c>
      <c r="C24" s="119">
        <v>46</v>
      </c>
      <c r="D24" s="27"/>
      <c r="E24" s="27"/>
      <c r="F24" s="131"/>
      <c r="G24" s="14"/>
      <c r="H24" s="31"/>
      <c r="I24" s="32"/>
      <c r="J24" s="31"/>
    </row>
    <row r="25" spans="1:10" ht="22.5" customHeight="1">
      <c r="A25" s="25" t="s">
        <v>138</v>
      </c>
      <c r="B25" s="25"/>
      <c r="C25" s="34"/>
      <c r="D25" s="27">
        <v>0</v>
      </c>
      <c r="E25" s="27">
        <v>33</v>
      </c>
      <c r="F25" s="119">
        <v>46</v>
      </c>
      <c r="G25" s="14">
        <v>79</v>
      </c>
      <c r="H25" s="31">
        <v>316</v>
      </c>
      <c r="I25" s="32"/>
      <c r="J25" s="31">
        <v>316</v>
      </c>
    </row>
    <row r="26" spans="1:10" ht="22.5" customHeight="1">
      <c r="A26" s="25" t="s">
        <v>139</v>
      </c>
      <c r="B26" s="16"/>
      <c r="C26" s="27"/>
      <c r="D26" s="27">
        <v>16</v>
      </c>
      <c r="E26" s="27">
        <v>46</v>
      </c>
      <c r="F26" s="119">
        <v>46</v>
      </c>
      <c r="G26" s="14">
        <v>108</v>
      </c>
      <c r="H26" s="31">
        <v>432</v>
      </c>
      <c r="I26" s="32"/>
      <c r="J26" s="31">
        <v>432</v>
      </c>
    </row>
    <row r="27" spans="1:10" ht="22.5" customHeight="1">
      <c r="A27" s="25" t="s">
        <v>140</v>
      </c>
      <c r="B27" s="28"/>
      <c r="C27" s="34"/>
      <c r="D27" s="27">
        <v>12</v>
      </c>
      <c r="E27" s="27">
        <v>58</v>
      </c>
      <c r="F27" s="119">
        <v>46</v>
      </c>
      <c r="G27" s="14">
        <v>116</v>
      </c>
      <c r="H27" s="31">
        <v>464</v>
      </c>
      <c r="I27" s="32"/>
      <c r="J27" s="31">
        <v>464</v>
      </c>
    </row>
    <row r="28" spans="1:10" ht="22.5" customHeight="1">
      <c r="A28" s="25" t="s">
        <v>141</v>
      </c>
      <c r="B28" s="28"/>
      <c r="C28" s="34"/>
      <c r="D28" s="27">
        <v>17</v>
      </c>
      <c r="E28" s="27">
        <v>63</v>
      </c>
      <c r="F28" s="119">
        <v>46</v>
      </c>
      <c r="G28" s="14">
        <v>109</v>
      </c>
      <c r="H28" s="31">
        <v>436</v>
      </c>
      <c r="I28" s="32"/>
      <c r="J28" s="31">
        <v>436</v>
      </c>
    </row>
    <row r="29" spans="1:10" ht="22.5" customHeight="1">
      <c r="A29" s="25" t="s">
        <v>142</v>
      </c>
      <c r="B29" s="28"/>
      <c r="C29" s="34"/>
      <c r="D29" s="27">
        <v>14</v>
      </c>
      <c r="E29" s="27">
        <v>60</v>
      </c>
      <c r="F29" s="119">
        <v>46</v>
      </c>
      <c r="G29" s="14">
        <v>106</v>
      </c>
      <c r="H29" s="31">
        <v>424</v>
      </c>
      <c r="I29" s="32"/>
      <c r="J29" s="31">
        <v>424</v>
      </c>
    </row>
    <row r="30" spans="1:10" ht="22.5" customHeight="1">
      <c r="A30" s="25" t="s">
        <v>143</v>
      </c>
      <c r="B30" s="28"/>
      <c r="C30" s="34"/>
      <c r="D30" s="27">
        <v>18</v>
      </c>
      <c r="E30" s="27">
        <v>64</v>
      </c>
      <c r="F30" s="119">
        <v>46</v>
      </c>
      <c r="G30" s="14">
        <v>110</v>
      </c>
      <c r="H30" s="31">
        <v>440</v>
      </c>
      <c r="I30" s="32"/>
      <c r="J30" s="31">
        <v>440</v>
      </c>
    </row>
    <row r="31" spans="1:10" ht="22.5" customHeight="1">
      <c r="A31" s="25" t="s">
        <v>144</v>
      </c>
      <c r="B31" s="6"/>
      <c r="C31" s="34"/>
      <c r="D31" s="27">
        <v>5</v>
      </c>
      <c r="E31" s="27">
        <v>51</v>
      </c>
      <c r="F31" s="119">
        <v>46</v>
      </c>
      <c r="G31" s="14">
        <v>97</v>
      </c>
      <c r="H31" s="31">
        <v>388</v>
      </c>
      <c r="I31" s="32"/>
      <c r="J31" s="31">
        <v>388</v>
      </c>
    </row>
    <row r="32" spans="1:10" ht="22.5" customHeight="1">
      <c r="A32" s="26" t="s">
        <v>120</v>
      </c>
      <c r="B32" s="121" t="s">
        <v>1</v>
      </c>
      <c r="C32" s="119">
        <v>15</v>
      </c>
      <c r="D32" s="27"/>
      <c r="E32" s="27"/>
      <c r="F32" s="27"/>
      <c r="G32" s="14"/>
      <c r="H32" s="31"/>
      <c r="I32" s="32"/>
      <c r="J32" s="31"/>
    </row>
    <row r="33" spans="1:10" ht="22.5" customHeight="1">
      <c r="A33" s="25" t="s">
        <v>158</v>
      </c>
      <c r="B33" s="28"/>
      <c r="C33" s="34"/>
      <c r="D33" s="27">
        <v>0</v>
      </c>
      <c r="E33" s="27">
        <v>15</v>
      </c>
      <c r="F33" s="119">
        <v>15</v>
      </c>
      <c r="G33" s="14">
        <v>120</v>
      </c>
      <c r="H33" s="31">
        <v>480</v>
      </c>
      <c r="I33" s="32"/>
      <c r="J33" s="31">
        <v>480</v>
      </c>
    </row>
    <row r="34" spans="1:10" ht="22.5" customHeight="1">
      <c r="A34" s="25" t="s">
        <v>159</v>
      </c>
      <c r="B34" s="28"/>
      <c r="C34" s="34"/>
      <c r="D34" s="27">
        <v>7</v>
      </c>
      <c r="E34" s="27">
        <v>28</v>
      </c>
      <c r="F34" s="119">
        <v>15</v>
      </c>
      <c r="G34" s="14">
        <v>50</v>
      </c>
      <c r="H34" s="31">
        <v>200</v>
      </c>
      <c r="I34" s="32"/>
      <c r="J34" s="31">
        <v>200</v>
      </c>
    </row>
    <row r="35" spans="1:10" ht="22.5" customHeight="1">
      <c r="A35" s="25" t="s">
        <v>160</v>
      </c>
      <c r="B35" s="28"/>
      <c r="C35" s="34"/>
      <c r="D35" s="27">
        <v>40</v>
      </c>
      <c r="E35" s="27">
        <v>32</v>
      </c>
      <c r="F35" s="119">
        <v>15</v>
      </c>
      <c r="G35" s="14">
        <v>87</v>
      </c>
      <c r="H35" s="31">
        <v>348</v>
      </c>
      <c r="I35" s="32"/>
      <c r="J35" s="31">
        <v>348</v>
      </c>
    </row>
    <row r="36" spans="1:10" ht="22.5" customHeight="1">
      <c r="A36" s="25"/>
      <c r="B36" s="28"/>
      <c r="C36" s="34"/>
      <c r="D36" s="27"/>
      <c r="E36" s="27"/>
      <c r="F36" s="27"/>
      <c r="G36" s="14"/>
      <c r="H36" s="31"/>
      <c r="I36" s="32"/>
      <c r="J36" s="31"/>
    </row>
    <row r="37" spans="1:10" ht="21">
      <c r="A37" s="5" t="s">
        <v>145</v>
      </c>
      <c r="B37" s="6" t="s">
        <v>2</v>
      </c>
      <c r="C37" s="120">
        <v>30</v>
      </c>
      <c r="D37" s="30"/>
      <c r="E37" s="30"/>
      <c r="F37" s="30"/>
      <c r="G37" s="14"/>
      <c r="H37" s="31"/>
      <c r="I37" s="32"/>
      <c r="J37" s="31"/>
    </row>
    <row r="38" spans="1:10" ht="21">
      <c r="A38" s="5" t="s">
        <v>146</v>
      </c>
      <c r="B38" s="121" t="s">
        <v>1</v>
      </c>
      <c r="C38" s="14">
        <v>30</v>
      </c>
      <c r="D38" s="30"/>
      <c r="E38" s="30"/>
      <c r="F38" s="30"/>
      <c r="G38" s="14"/>
      <c r="H38" s="31"/>
      <c r="I38" s="32"/>
      <c r="J38" s="31"/>
    </row>
    <row r="39" spans="1:10" ht="21">
      <c r="A39" s="2" t="s">
        <v>147</v>
      </c>
      <c r="B39" s="29"/>
      <c r="C39" s="31"/>
      <c r="D39" s="30">
        <v>0</v>
      </c>
      <c r="E39" s="30">
        <v>30</v>
      </c>
      <c r="F39" s="120">
        <v>30</v>
      </c>
      <c r="G39" s="14">
        <v>60</v>
      </c>
      <c r="H39" s="31">
        <v>240</v>
      </c>
      <c r="I39" s="32"/>
      <c r="J39" s="31">
        <v>240</v>
      </c>
    </row>
    <row r="40" spans="1:10" ht="21">
      <c r="A40" s="2" t="s">
        <v>148</v>
      </c>
      <c r="B40" s="17"/>
      <c r="C40" s="30"/>
      <c r="D40" s="30">
        <v>50</v>
      </c>
      <c r="E40" s="30">
        <v>63</v>
      </c>
      <c r="F40" s="120">
        <v>30</v>
      </c>
      <c r="G40" s="14">
        <v>143</v>
      </c>
      <c r="H40" s="31">
        <v>572</v>
      </c>
      <c r="I40" s="32"/>
      <c r="J40" s="31">
        <v>572</v>
      </c>
    </row>
    <row r="41" spans="1:10" ht="21">
      <c r="A41" s="2" t="s">
        <v>149</v>
      </c>
      <c r="B41" s="17"/>
      <c r="C41" s="30"/>
      <c r="D41" s="30">
        <v>12</v>
      </c>
      <c r="E41" s="30">
        <v>40</v>
      </c>
      <c r="F41" s="120">
        <v>30</v>
      </c>
      <c r="G41" s="14">
        <v>82</v>
      </c>
      <c r="H41" s="31">
        <v>328</v>
      </c>
      <c r="I41" s="32"/>
      <c r="J41" s="31">
        <v>328</v>
      </c>
    </row>
    <row r="42" spans="1:10" ht="21">
      <c r="A42" s="2" t="s">
        <v>150</v>
      </c>
      <c r="B42" s="29"/>
      <c r="C42" s="31"/>
      <c r="D42" s="30">
        <v>18</v>
      </c>
      <c r="E42" s="30">
        <v>42</v>
      </c>
      <c r="F42" s="120">
        <v>30</v>
      </c>
      <c r="G42" s="14">
        <v>90</v>
      </c>
      <c r="H42" s="31">
        <v>360</v>
      </c>
      <c r="I42" s="32"/>
      <c r="J42" s="31">
        <v>360</v>
      </c>
    </row>
    <row r="43" spans="1:10" ht="21">
      <c r="A43" s="2" t="s">
        <v>151</v>
      </c>
      <c r="B43" s="6"/>
      <c r="C43" s="31"/>
      <c r="D43" s="30">
        <v>21</v>
      </c>
      <c r="E43" s="30">
        <v>51</v>
      </c>
      <c r="F43" s="120">
        <v>30</v>
      </c>
      <c r="G43" s="14">
        <v>102</v>
      </c>
      <c r="H43" s="31">
        <v>408</v>
      </c>
      <c r="I43" s="32"/>
      <c r="J43" s="31">
        <v>408</v>
      </c>
    </row>
    <row r="44" spans="1:10" ht="21">
      <c r="A44" s="2" t="s">
        <v>182</v>
      </c>
      <c r="B44" s="6"/>
      <c r="C44" s="31"/>
      <c r="D44" s="30">
        <v>11</v>
      </c>
      <c r="E44" s="30">
        <v>38</v>
      </c>
      <c r="F44" s="120">
        <v>30</v>
      </c>
      <c r="G44" s="14">
        <v>79</v>
      </c>
      <c r="H44" s="31">
        <v>316</v>
      </c>
      <c r="I44" s="32"/>
      <c r="J44" s="31">
        <v>316</v>
      </c>
    </row>
    <row r="45" spans="1:10" ht="21">
      <c r="A45" s="4" t="s">
        <v>153</v>
      </c>
      <c r="B45" s="2"/>
      <c r="C45" s="31"/>
      <c r="D45" s="30">
        <v>23</v>
      </c>
      <c r="E45" s="35">
        <v>48</v>
      </c>
      <c r="F45" s="130">
        <v>30</v>
      </c>
      <c r="G45" s="14">
        <v>101</v>
      </c>
      <c r="H45" s="31">
        <v>404</v>
      </c>
      <c r="I45" s="32"/>
      <c r="J45" s="31">
        <v>404</v>
      </c>
    </row>
    <row r="46" spans="1:10" ht="21">
      <c r="A46" s="5" t="s">
        <v>152</v>
      </c>
      <c r="B46" s="121" t="s">
        <v>1</v>
      </c>
      <c r="C46" s="30">
        <v>70</v>
      </c>
      <c r="D46" s="30"/>
      <c r="E46" s="35"/>
      <c r="F46" s="30"/>
      <c r="G46" s="14"/>
      <c r="H46" s="31"/>
      <c r="I46" s="32"/>
      <c r="J46" s="31"/>
    </row>
    <row r="47" spans="1:11" ht="21">
      <c r="A47" s="2" t="s">
        <v>154</v>
      </c>
      <c r="B47" s="6"/>
      <c r="C47" s="120"/>
      <c r="D47" s="30">
        <v>0</v>
      </c>
      <c r="E47" s="30">
        <v>70</v>
      </c>
      <c r="F47" s="30">
        <v>70</v>
      </c>
      <c r="G47" s="14">
        <v>140</v>
      </c>
      <c r="H47" s="31">
        <v>560</v>
      </c>
      <c r="I47" s="32"/>
      <c r="J47" s="31">
        <v>560</v>
      </c>
      <c r="K47" s="7" t="s">
        <v>183</v>
      </c>
    </row>
    <row r="48" spans="1:10" ht="21">
      <c r="A48" s="2" t="s">
        <v>155</v>
      </c>
      <c r="B48" s="6"/>
      <c r="C48" s="120"/>
      <c r="D48" s="30">
        <v>10</v>
      </c>
      <c r="E48" s="30">
        <v>80</v>
      </c>
      <c r="F48" s="30">
        <v>70</v>
      </c>
      <c r="G48" s="14">
        <v>160</v>
      </c>
      <c r="H48" s="31">
        <v>640</v>
      </c>
      <c r="I48" s="32"/>
      <c r="J48" s="31">
        <v>640</v>
      </c>
    </row>
    <row r="49" spans="1:11" ht="21">
      <c r="A49" s="2" t="s">
        <v>156</v>
      </c>
      <c r="B49" s="2"/>
      <c r="C49" s="31"/>
      <c r="D49" s="30">
        <v>8</v>
      </c>
      <c r="E49" s="30">
        <v>78</v>
      </c>
      <c r="F49" s="30">
        <v>70</v>
      </c>
      <c r="G49" s="14">
        <v>156</v>
      </c>
      <c r="H49" s="31">
        <v>624</v>
      </c>
      <c r="I49" s="32"/>
      <c r="J49" s="31">
        <v>624</v>
      </c>
      <c r="K49" s="7" t="s">
        <v>183</v>
      </c>
    </row>
    <row r="50" spans="1:10" ht="21">
      <c r="A50" s="2"/>
      <c r="B50" s="2"/>
      <c r="C50" s="31"/>
      <c r="D50" s="30"/>
      <c r="E50" s="30"/>
      <c r="F50" s="30"/>
      <c r="G50" s="14"/>
      <c r="H50" s="31"/>
      <c r="I50" s="32"/>
      <c r="J50" s="31"/>
    </row>
    <row r="51" spans="1:10" ht="23.25">
      <c r="A51" s="125" t="s">
        <v>163</v>
      </c>
      <c r="B51" s="2"/>
      <c r="C51" s="31"/>
      <c r="D51" s="30"/>
      <c r="E51" s="30"/>
      <c r="F51" s="30"/>
      <c r="G51" s="14"/>
      <c r="H51" s="31"/>
      <c r="I51" s="32"/>
      <c r="J51" s="31"/>
    </row>
    <row r="52" spans="1:10" ht="21">
      <c r="A52" s="5" t="s">
        <v>161</v>
      </c>
      <c r="B52" s="6" t="s">
        <v>2</v>
      </c>
      <c r="C52" s="124">
        <v>76</v>
      </c>
      <c r="D52" s="30"/>
      <c r="E52" s="30"/>
      <c r="F52" s="30"/>
      <c r="G52" s="14"/>
      <c r="H52" s="31"/>
      <c r="I52" s="32"/>
      <c r="J52" s="31"/>
    </row>
    <row r="53" spans="1:10" ht="21">
      <c r="A53" s="5" t="s">
        <v>162</v>
      </c>
      <c r="B53" s="121" t="s">
        <v>1</v>
      </c>
      <c r="C53" s="124">
        <v>76</v>
      </c>
      <c r="D53" s="30"/>
      <c r="E53" s="30"/>
      <c r="F53" s="30"/>
      <c r="G53" s="14"/>
      <c r="H53" s="31"/>
      <c r="I53" s="32"/>
      <c r="J53" s="31"/>
    </row>
    <row r="54" spans="1:10" ht="21">
      <c r="A54" s="2" t="s">
        <v>164</v>
      </c>
      <c r="B54" s="2"/>
      <c r="C54" s="31"/>
      <c r="D54" s="30">
        <v>0</v>
      </c>
      <c r="E54" s="129">
        <v>76</v>
      </c>
      <c r="F54" s="124">
        <v>76</v>
      </c>
      <c r="G54" s="14">
        <v>152</v>
      </c>
      <c r="H54" s="31">
        <v>608</v>
      </c>
      <c r="I54" s="32"/>
      <c r="J54" s="31">
        <v>608</v>
      </c>
    </row>
    <row r="55" spans="1:10" ht="21">
      <c r="A55" s="2" t="s">
        <v>165</v>
      </c>
      <c r="B55" s="2"/>
      <c r="C55" s="31"/>
      <c r="D55" s="30">
        <v>17</v>
      </c>
      <c r="E55" s="129">
        <v>93</v>
      </c>
      <c r="F55" s="124">
        <v>76</v>
      </c>
      <c r="G55" s="14">
        <v>186</v>
      </c>
      <c r="H55" s="31">
        <v>744</v>
      </c>
      <c r="I55" s="32"/>
      <c r="J55" s="31">
        <v>744</v>
      </c>
    </row>
    <row r="56" spans="1:10" ht="21">
      <c r="A56" s="2" t="s">
        <v>166</v>
      </c>
      <c r="B56" s="2"/>
      <c r="C56" s="31"/>
      <c r="D56" s="30">
        <v>10</v>
      </c>
      <c r="E56" s="129">
        <v>86</v>
      </c>
      <c r="F56" s="124">
        <v>76</v>
      </c>
      <c r="G56" s="36">
        <v>172</v>
      </c>
      <c r="H56" s="31">
        <v>688</v>
      </c>
      <c r="I56" s="32"/>
      <c r="J56" s="31">
        <v>688</v>
      </c>
    </row>
    <row r="57" spans="1:10" ht="21">
      <c r="A57" s="2" t="s">
        <v>167</v>
      </c>
      <c r="B57" s="2"/>
      <c r="C57" s="31"/>
      <c r="D57" s="30">
        <v>22</v>
      </c>
      <c r="E57" s="129">
        <v>98</v>
      </c>
      <c r="F57" s="124">
        <v>76</v>
      </c>
      <c r="G57" s="14">
        <v>196</v>
      </c>
      <c r="H57" s="31">
        <v>748</v>
      </c>
      <c r="I57" s="32"/>
      <c r="J57" s="31">
        <v>748</v>
      </c>
    </row>
    <row r="58" spans="1:10" ht="21">
      <c r="A58" s="2" t="s">
        <v>168</v>
      </c>
      <c r="B58" s="6"/>
      <c r="C58" s="120"/>
      <c r="D58" s="30">
        <v>15</v>
      </c>
      <c r="E58" s="129">
        <v>91</v>
      </c>
      <c r="F58" s="124">
        <v>76</v>
      </c>
      <c r="G58" s="14">
        <v>182</v>
      </c>
      <c r="H58" s="31">
        <v>728</v>
      </c>
      <c r="I58" s="32"/>
      <c r="J58" s="31">
        <v>728</v>
      </c>
    </row>
    <row r="59" spans="1:10" ht="21">
      <c r="A59" s="2" t="s">
        <v>169</v>
      </c>
      <c r="B59" s="6"/>
      <c r="C59" s="120"/>
      <c r="D59" s="30">
        <v>26</v>
      </c>
      <c r="E59" s="129">
        <v>102</v>
      </c>
      <c r="F59" s="124">
        <v>76</v>
      </c>
      <c r="G59" s="14">
        <v>204</v>
      </c>
      <c r="H59" s="31">
        <v>816</v>
      </c>
      <c r="I59" s="32"/>
      <c r="J59" s="31">
        <v>816</v>
      </c>
    </row>
    <row r="60" spans="1:10" ht="21">
      <c r="A60" s="2" t="s">
        <v>170</v>
      </c>
      <c r="B60" s="2"/>
      <c r="C60" s="31"/>
      <c r="D60" s="32">
        <v>2</v>
      </c>
      <c r="E60" s="129">
        <v>78</v>
      </c>
      <c r="F60" s="124">
        <v>76</v>
      </c>
      <c r="G60" s="14">
        <v>156</v>
      </c>
      <c r="H60" s="31">
        <v>624</v>
      </c>
      <c r="I60" s="32"/>
      <c r="J60" s="31">
        <v>624</v>
      </c>
    </row>
    <row r="61" spans="1:10" ht="21">
      <c r="A61" s="2" t="s">
        <v>171</v>
      </c>
      <c r="B61" s="2"/>
      <c r="C61" s="31"/>
      <c r="D61" s="32">
        <v>19</v>
      </c>
      <c r="E61" s="129">
        <v>95</v>
      </c>
      <c r="F61" s="124">
        <v>76</v>
      </c>
      <c r="G61" s="14">
        <v>190</v>
      </c>
      <c r="H61" s="31">
        <v>760</v>
      </c>
      <c r="I61" s="32"/>
      <c r="J61" s="31">
        <v>760</v>
      </c>
    </row>
    <row r="62" spans="1:10" ht="21">
      <c r="A62" s="2" t="s">
        <v>172</v>
      </c>
      <c r="B62" s="17"/>
      <c r="C62" s="30"/>
      <c r="D62" s="32">
        <v>32</v>
      </c>
      <c r="E62" s="129">
        <v>108</v>
      </c>
      <c r="F62" s="124">
        <v>76</v>
      </c>
      <c r="G62" s="14">
        <v>216</v>
      </c>
      <c r="H62" s="31">
        <v>864</v>
      </c>
      <c r="I62" s="32"/>
      <c r="J62" s="31">
        <v>864</v>
      </c>
    </row>
    <row r="63" spans="1:10" ht="21">
      <c r="A63" s="2"/>
      <c r="B63" s="17"/>
      <c r="C63" s="30"/>
      <c r="D63" s="32"/>
      <c r="E63" s="129"/>
      <c r="F63" s="37"/>
      <c r="G63" s="14"/>
      <c r="H63" s="31"/>
      <c r="I63" s="32"/>
      <c r="J63" s="31"/>
    </row>
    <row r="64" spans="1:10" ht="21">
      <c r="A64" s="5" t="s">
        <v>180</v>
      </c>
      <c r="B64" s="6" t="s">
        <v>2</v>
      </c>
      <c r="C64" s="120">
        <v>61</v>
      </c>
      <c r="D64" s="32"/>
      <c r="E64" s="129"/>
      <c r="F64" s="37"/>
      <c r="G64" s="14"/>
      <c r="H64" s="31"/>
      <c r="I64" s="32"/>
      <c r="J64" s="31"/>
    </row>
    <row r="65" spans="1:10" ht="21">
      <c r="A65" s="5" t="s">
        <v>173</v>
      </c>
      <c r="B65" s="121" t="s">
        <v>1</v>
      </c>
      <c r="C65" s="120">
        <v>50</v>
      </c>
      <c r="D65" s="32"/>
      <c r="E65" s="129"/>
      <c r="F65" s="37"/>
      <c r="G65" s="14"/>
      <c r="H65" s="31"/>
      <c r="I65" s="32"/>
      <c r="J65" s="31"/>
    </row>
    <row r="66" spans="1:10" ht="21">
      <c r="A66" s="2" t="s">
        <v>174</v>
      </c>
      <c r="B66" s="2"/>
      <c r="C66" s="31"/>
      <c r="D66" s="32">
        <v>11</v>
      </c>
      <c r="E66" s="129">
        <v>50</v>
      </c>
      <c r="F66" s="120">
        <v>61</v>
      </c>
      <c r="G66" s="14">
        <v>122</v>
      </c>
      <c r="H66" s="31">
        <v>488</v>
      </c>
      <c r="I66" s="32"/>
      <c r="J66" s="31">
        <v>488</v>
      </c>
    </row>
    <row r="67" spans="1:10" ht="21">
      <c r="A67" s="2" t="s">
        <v>175</v>
      </c>
      <c r="B67" s="2"/>
      <c r="C67" s="31"/>
      <c r="D67" s="32">
        <v>0</v>
      </c>
      <c r="E67" s="129">
        <v>61</v>
      </c>
      <c r="F67" s="120">
        <v>61</v>
      </c>
      <c r="G67" s="14">
        <v>122</v>
      </c>
      <c r="H67" s="31">
        <v>488</v>
      </c>
      <c r="I67" s="32"/>
      <c r="J67" s="31">
        <v>488</v>
      </c>
    </row>
    <row r="68" spans="1:10" ht="21">
      <c r="A68" s="2" t="s">
        <v>16</v>
      </c>
      <c r="B68" s="2"/>
      <c r="C68" s="31"/>
      <c r="D68" s="32">
        <v>4</v>
      </c>
      <c r="E68" s="129">
        <v>65</v>
      </c>
      <c r="F68" s="120">
        <v>61</v>
      </c>
      <c r="G68" s="14">
        <v>130</v>
      </c>
      <c r="H68" s="31">
        <v>520</v>
      </c>
      <c r="I68" s="32"/>
      <c r="J68" s="31">
        <v>520</v>
      </c>
    </row>
    <row r="69" spans="1:10" ht="21">
      <c r="A69" s="2" t="s">
        <v>176</v>
      </c>
      <c r="B69" s="2"/>
      <c r="C69" s="31"/>
      <c r="D69" s="32">
        <v>24</v>
      </c>
      <c r="E69" s="129">
        <v>85</v>
      </c>
      <c r="F69" s="120">
        <v>61</v>
      </c>
      <c r="G69" s="14">
        <v>170</v>
      </c>
      <c r="H69" s="31">
        <v>680</v>
      </c>
      <c r="I69" s="32"/>
      <c r="J69" s="31">
        <v>680</v>
      </c>
    </row>
    <row r="70" spans="1:10" ht="21">
      <c r="A70" s="2" t="s">
        <v>177</v>
      </c>
      <c r="B70" s="2"/>
      <c r="C70" s="31"/>
      <c r="D70" s="32">
        <v>9</v>
      </c>
      <c r="E70" s="129">
        <v>70</v>
      </c>
      <c r="F70" s="120">
        <v>61</v>
      </c>
      <c r="G70" s="14">
        <v>140</v>
      </c>
      <c r="H70" s="31">
        <v>560</v>
      </c>
      <c r="I70" s="32"/>
      <c r="J70" s="31">
        <v>560</v>
      </c>
    </row>
    <row r="71" spans="1:10" ht="21">
      <c r="A71" s="2" t="s">
        <v>178</v>
      </c>
      <c r="B71" s="2"/>
      <c r="C71" s="31"/>
      <c r="D71" s="32">
        <v>21</v>
      </c>
      <c r="E71" s="129">
        <v>40</v>
      </c>
      <c r="F71" s="120">
        <v>61</v>
      </c>
      <c r="G71" s="14">
        <v>122</v>
      </c>
      <c r="H71" s="31">
        <v>488</v>
      </c>
      <c r="I71" s="32"/>
      <c r="J71" s="31">
        <v>488</v>
      </c>
    </row>
    <row r="72" spans="1:10" ht="21">
      <c r="A72" s="2" t="s">
        <v>179</v>
      </c>
      <c r="B72" s="17"/>
      <c r="C72" s="30"/>
      <c r="D72" s="32">
        <v>16</v>
      </c>
      <c r="E72" s="129">
        <v>45</v>
      </c>
      <c r="F72" s="120">
        <v>61</v>
      </c>
      <c r="G72" s="14">
        <v>122</v>
      </c>
      <c r="H72" s="31">
        <v>488</v>
      </c>
      <c r="I72" s="32"/>
      <c r="J72" s="15">
        <v>488</v>
      </c>
    </row>
    <row r="73" spans="1:10" ht="21">
      <c r="A73" s="2"/>
      <c r="B73" s="2"/>
      <c r="C73" s="31"/>
      <c r="D73" s="32"/>
      <c r="E73" s="30"/>
      <c r="F73" s="37"/>
      <c r="G73" s="14"/>
      <c r="H73" s="31"/>
      <c r="I73" s="32"/>
      <c r="J73" s="15"/>
    </row>
    <row r="74" spans="1:10" ht="20.25" customHeight="1">
      <c r="A74" s="2"/>
      <c r="B74" s="2"/>
      <c r="C74" s="31"/>
      <c r="D74" s="32"/>
      <c r="E74" s="30"/>
      <c r="F74" s="37"/>
      <c r="G74" s="14"/>
      <c r="H74" s="31"/>
      <c r="I74" s="32"/>
      <c r="J74" s="15"/>
    </row>
    <row r="75" spans="1:10" ht="21">
      <c r="A75" s="2"/>
      <c r="B75" s="2"/>
      <c r="C75" s="31"/>
      <c r="D75" s="32"/>
      <c r="E75" s="30"/>
      <c r="F75" s="37"/>
      <c r="G75" s="14"/>
      <c r="H75" s="31"/>
      <c r="I75" s="32"/>
      <c r="J75" s="15"/>
    </row>
    <row r="76" spans="1:10" ht="21">
      <c r="A76" s="2"/>
      <c r="B76" s="2"/>
      <c r="C76" s="31"/>
      <c r="D76" s="32"/>
      <c r="E76" s="30"/>
      <c r="F76" s="37"/>
      <c r="G76" s="14"/>
      <c r="H76" s="31"/>
      <c r="I76" s="32"/>
      <c r="J76" s="15"/>
    </row>
    <row r="77" spans="2:10" ht="21">
      <c r="B77" s="7"/>
      <c r="D77" s="7"/>
      <c r="E77" s="7"/>
      <c r="F77" s="7"/>
      <c r="I77" s="7"/>
      <c r="J77" s="7"/>
    </row>
    <row r="78" spans="2:10" ht="21">
      <c r="B78" s="7"/>
      <c r="D78" s="7"/>
      <c r="E78" s="7"/>
      <c r="F78" s="7"/>
      <c r="I78" s="7"/>
      <c r="J78" s="7"/>
    </row>
    <row r="79" spans="2:10" ht="21">
      <c r="B79" s="7"/>
      <c r="D79" s="7"/>
      <c r="E79" s="7"/>
      <c r="F79" s="7"/>
      <c r="I79" s="7"/>
      <c r="J79" s="7"/>
    </row>
    <row r="80" spans="2:10" ht="21">
      <c r="B80" s="7"/>
      <c r="D80" s="7"/>
      <c r="E80" s="7"/>
      <c r="F80" s="7"/>
      <c r="I80" s="7"/>
      <c r="J80" s="7"/>
    </row>
    <row r="81" spans="2:10" ht="21">
      <c r="B81" s="7"/>
      <c r="D81" s="7"/>
      <c r="E81" s="7"/>
      <c r="F81" s="7"/>
      <c r="I81" s="7"/>
      <c r="J81" s="7"/>
    </row>
    <row r="82" spans="2:10" ht="21">
      <c r="B82" s="7"/>
      <c r="D82" s="7"/>
      <c r="E82" s="7"/>
      <c r="F82" s="7"/>
      <c r="I82" s="7"/>
      <c r="J82" s="7"/>
    </row>
    <row r="83" spans="2:10" ht="21">
      <c r="B83" s="7"/>
      <c r="D83" s="7"/>
      <c r="E83" s="7"/>
      <c r="F83" s="7"/>
      <c r="I83" s="7"/>
      <c r="J83" s="7"/>
    </row>
    <row r="84" spans="2:10" ht="21">
      <c r="B84" s="7"/>
      <c r="D84" s="7"/>
      <c r="E84" s="7"/>
      <c r="F84" s="7"/>
      <c r="I84" s="7"/>
      <c r="J84" s="7"/>
    </row>
    <row r="85" spans="2:10" ht="21">
      <c r="B85" s="7"/>
      <c r="D85" s="7"/>
      <c r="E85" s="7"/>
      <c r="F85" s="7"/>
      <c r="I85" s="7"/>
      <c r="J85" s="7"/>
    </row>
    <row r="86" spans="2:10" ht="21">
      <c r="B86" s="7"/>
      <c r="D86" s="7"/>
      <c r="E86" s="7"/>
      <c r="F86" s="7"/>
      <c r="I86" s="7"/>
      <c r="J86" s="7"/>
    </row>
    <row r="87" spans="2:10" ht="21">
      <c r="B87" s="7"/>
      <c r="D87" s="7"/>
      <c r="E87" s="7"/>
      <c r="F87" s="7"/>
      <c r="I87" s="7"/>
      <c r="J87" s="7"/>
    </row>
    <row r="88" spans="2:10" ht="21">
      <c r="B88" s="7"/>
      <c r="D88" s="7"/>
      <c r="E88" s="7"/>
      <c r="F88" s="7"/>
      <c r="I88" s="7"/>
      <c r="J88" s="7"/>
    </row>
    <row r="89" spans="2:10" ht="21">
      <c r="B89" s="7"/>
      <c r="D89" s="7"/>
      <c r="E89" s="7"/>
      <c r="F89" s="7"/>
      <c r="I89" s="7"/>
      <c r="J89" s="7"/>
    </row>
    <row r="90" spans="2:10" ht="21">
      <c r="B90" s="7"/>
      <c r="D90" s="7"/>
      <c r="E90" s="7"/>
      <c r="F90" s="7"/>
      <c r="I90" s="7"/>
      <c r="J90" s="7"/>
    </row>
    <row r="91" spans="2:10" ht="21">
      <c r="B91" s="7"/>
      <c r="D91" s="7"/>
      <c r="E91" s="7"/>
      <c r="F91" s="7"/>
      <c r="I91" s="7"/>
      <c r="J91" s="7"/>
    </row>
    <row r="92" spans="2:10" ht="21">
      <c r="B92" s="7"/>
      <c r="D92" s="7"/>
      <c r="E92" s="7"/>
      <c r="F92" s="7"/>
      <c r="I92" s="7"/>
      <c r="J92" s="7"/>
    </row>
    <row r="93" spans="2:10" ht="23.25" customHeight="1">
      <c r="B93" s="7"/>
      <c r="D93" s="7"/>
      <c r="E93" s="7"/>
      <c r="F93" s="7"/>
      <c r="I93" s="7"/>
      <c r="J93" s="7"/>
    </row>
    <row r="94" spans="2:10" ht="23.25" customHeight="1">
      <c r="B94" s="7"/>
      <c r="D94" s="7"/>
      <c r="E94" s="7"/>
      <c r="F94" s="7"/>
      <c r="I94" s="7"/>
      <c r="J94" s="7"/>
    </row>
    <row r="95" spans="2:10" ht="23.25" customHeight="1">
      <c r="B95" s="7"/>
      <c r="D95" s="7"/>
      <c r="E95" s="7"/>
      <c r="F95" s="7"/>
      <c r="I95" s="7"/>
      <c r="J95" s="7"/>
    </row>
    <row r="96" spans="2:10" ht="23.25" customHeight="1">
      <c r="B96" s="7"/>
      <c r="D96" s="7"/>
      <c r="E96" s="7"/>
      <c r="F96" s="7"/>
      <c r="I96" s="7"/>
      <c r="J96" s="7"/>
    </row>
    <row r="97" spans="2:10" ht="23.25" customHeight="1">
      <c r="B97" s="7"/>
      <c r="D97" s="7"/>
      <c r="E97" s="7"/>
      <c r="F97" s="7"/>
      <c r="I97" s="7"/>
      <c r="J97" s="7"/>
    </row>
    <row r="98" spans="2:10" ht="23.25" customHeight="1">
      <c r="B98" s="7"/>
      <c r="D98" s="7"/>
      <c r="E98" s="7"/>
      <c r="F98" s="7"/>
      <c r="I98" s="7"/>
      <c r="J98" s="7"/>
    </row>
    <row r="99" spans="2:10" ht="23.25" customHeight="1">
      <c r="B99" s="7"/>
      <c r="D99" s="7"/>
      <c r="E99" s="7"/>
      <c r="F99" s="7"/>
      <c r="I99" s="7"/>
      <c r="J99" s="7"/>
    </row>
    <row r="100" spans="2:10" ht="23.25" customHeight="1">
      <c r="B100" s="7"/>
      <c r="D100" s="7"/>
      <c r="E100" s="7"/>
      <c r="F100" s="7"/>
      <c r="I100" s="7"/>
      <c r="J100" s="7"/>
    </row>
    <row r="101" spans="2:10" ht="21">
      <c r="B101" s="7"/>
      <c r="D101" s="7"/>
      <c r="E101" s="7"/>
      <c r="F101" s="7"/>
      <c r="I101" s="7"/>
      <c r="J101" s="7"/>
    </row>
    <row r="102" spans="2:10" ht="21">
      <c r="B102" s="7"/>
      <c r="D102" s="7"/>
      <c r="E102" s="7"/>
      <c r="F102" s="7"/>
      <c r="I102" s="7"/>
      <c r="J102" s="7"/>
    </row>
  </sheetData>
  <sheetProtection/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Mr.KKD</cp:lastModifiedBy>
  <cp:lastPrinted>2015-08-03T06:32:58Z</cp:lastPrinted>
  <dcterms:created xsi:type="dcterms:W3CDTF">2013-06-24T12:04:01Z</dcterms:created>
  <dcterms:modified xsi:type="dcterms:W3CDTF">2015-08-04T04:18:53Z</dcterms:modified>
  <cp:category/>
  <cp:version/>
  <cp:contentType/>
  <cp:contentStatus/>
</cp:coreProperties>
</file>